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" windowWidth="11352" windowHeight="8448" tabRatio="626" activeTab="1"/>
  </bookViews>
  <sheets>
    <sheet name="BIOSOLIDS ANALYSIS RATES" sheetId="2" r:id="rId1"/>
    <sheet name="field" sheetId="1" r:id="rId2"/>
    <sheet name="STORAGE" sheetId="7" r:id="rId3"/>
    <sheet name="DAILY LOADING FIELD REPORT" sheetId="3" r:id="rId4"/>
    <sheet name="dry ton county" sheetId="8" r:id="rId5"/>
    <sheet name="activity rept" sheetId="11" r:id="rId6"/>
  </sheets>
  <definedNames>
    <definedName name="_xlnm.Print_Area" localSheetId="2">STORAGE!$A$1:$I$23</definedName>
  </definedNames>
  <calcPr calcId="125725"/>
  <fileRecoveryPr autoRecover="0"/>
</workbook>
</file>

<file path=xl/calcChain.xml><?xml version="1.0" encoding="utf-8"?>
<calcChain xmlns="http://schemas.openxmlformats.org/spreadsheetml/2006/main">
  <c r="J197" i="3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R21" i="8" l="1"/>
  <c r="R19"/>
  <c r="I11" i="7" l="1"/>
  <c r="I3" l="1"/>
  <c r="I7" l="1"/>
  <c r="I17" l="1"/>
</calcChain>
</file>

<file path=xl/sharedStrings.xml><?xml version="1.0" encoding="utf-8"?>
<sst xmlns="http://schemas.openxmlformats.org/spreadsheetml/2006/main" count="2213" uniqueCount="424">
  <si>
    <t>Month to Date</t>
  </si>
  <si>
    <t>Year to Date</t>
  </si>
  <si>
    <t>PAN</t>
  </si>
  <si>
    <t>P</t>
  </si>
  <si>
    <t>K</t>
  </si>
  <si>
    <t>As</t>
  </si>
  <si>
    <t>Cd</t>
  </si>
  <si>
    <t>Cr</t>
  </si>
  <si>
    <t>Cu</t>
  </si>
  <si>
    <t>Pb</t>
  </si>
  <si>
    <t>Hg</t>
  </si>
  <si>
    <t>Mo</t>
  </si>
  <si>
    <t>Ni</t>
  </si>
  <si>
    <t>Se</t>
  </si>
  <si>
    <t>Zn</t>
  </si>
  <si>
    <t>CaCO3</t>
  </si>
  <si>
    <t>MONTH TO DATE (Pounds Per Acre Applied)</t>
  </si>
  <si>
    <t>PERMIT NO</t>
  </si>
  <si>
    <t>FIELD</t>
  </si>
  <si>
    <t>LATITUDE</t>
  </si>
  <si>
    <t>LONGITUDE</t>
  </si>
  <si>
    <t>ACRES</t>
  </si>
  <si>
    <t xml:space="preserve"> CROP</t>
  </si>
  <si>
    <t>RATE</t>
  </si>
  <si>
    <t>APPLICATION METHOD</t>
  </si>
  <si>
    <t>SOIL Ph</t>
  </si>
  <si>
    <t>WET TONS APPLIED</t>
  </si>
  <si>
    <t>DRY TONS/ACRE APPLIED</t>
  </si>
  <si>
    <t>DATE APPLIED</t>
  </si>
  <si>
    <t>TYPE</t>
  </si>
  <si>
    <t>% SOLIDS</t>
  </si>
  <si>
    <t xml:space="preserve">AMOUNT </t>
  </si>
  <si>
    <t>UNITS</t>
  </si>
  <si>
    <t>DRY TONS</t>
  </si>
  <si>
    <t>YEAR TO DATE (Pounds Per Acre Applied)</t>
  </si>
  <si>
    <t>DATE AS OF</t>
  </si>
  <si>
    <t>LIFETIME TO DATE (Pounds Per Acre Applied)</t>
  </si>
  <si>
    <t>INJECTED</t>
  </si>
  <si>
    <t>SURFACE INCORP. &lt;=24 HRS</t>
  </si>
  <si>
    <t>SURFACE INCORP. 1 - 7 DAYS</t>
  </si>
  <si>
    <t>SURFACE INCORP. &gt;7 DAYS  OR NONE</t>
  </si>
  <si>
    <t>SOURCE</t>
  </si>
  <si>
    <t>PERCENT SOLIDS (%)</t>
  </si>
  <si>
    <t>VOLATILE SOLIDS (%)</t>
  </si>
  <si>
    <t>pH (Standard Units)</t>
  </si>
  <si>
    <t>AMMONIA NITROGEN (%)</t>
  </si>
  <si>
    <t>NITRATES (mg/kg)</t>
  </si>
  <si>
    <t>TOTAL PHOSPHORUS  (%)</t>
  </si>
  <si>
    <t>TOTAL KJELDAHL NITROGEN (%)</t>
  </si>
  <si>
    <t>TOTAL POTASSIUM  (%)</t>
  </si>
  <si>
    <t>ARSENIC (mg/kg)</t>
  </si>
  <si>
    <t>CADMIUM (mg/kg)</t>
  </si>
  <si>
    <t>CHROMIUM (mg/kg)</t>
  </si>
  <si>
    <t>COPPER (mg/kg)</t>
  </si>
  <si>
    <t>LEAD (mg/kg)</t>
  </si>
  <si>
    <t>MERCURY (mg/kg)</t>
  </si>
  <si>
    <t>MOLYBDENUM (mg/kg)</t>
  </si>
  <si>
    <t>NICKEL (mg/kg)</t>
  </si>
  <si>
    <t>SELENIUM (mg/kg)</t>
  </si>
  <si>
    <t>ZINC (mg/kg)</t>
  </si>
  <si>
    <r>
      <t>ALKALINITY AS CaCO</t>
    </r>
    <r>
      <rPr>
        <vertAlign val="subscript"/>
        <sz val="10"/>
        <rFont val="Arial"/>
        <family val="2"/>
      </rPr>
      <t xml:space="preserve">3              </t>
    </r>
    <r>
      <rPr>
        <sz val="10"/>
        <rFont val="Arial"/>
        <family val="2"/>
      </rPr>
      <t xml:space="preserve">(%)  </t>
    </r>
  </si>
  <si>
    <t>Lifetime to Date</t>
  </si>
  <si>
    <t>DATES USED</t>
  </si>
  <si>
    <t>FROM</t>
  </si>
  <si>
    <t>TO</t>
  </si>
  <si>
    <t>CERTIFIED BIOSOLIDS APPLICATOR #</t>
  </si>
  <si>
    <t>CERTIFIED BIOSOLIDS APPLICATOR NAME</t>
  </si>
  <si>
    <t>Blue Plains</t>
  </si>
  <si>
    <t>Bowie</t>
  </si>
  <si>
    <t>FQWSA</t>
  </si>
  <si>
    <t>SCWWA</t>
  </si>
  <si>
    <t>lime stabilized</t>
  </si>
  <si>
    <t>SITE NAME</t>
  </si>
  <si>
    <t>Previous Month in Storage</t>
  </si>
  <si>
    <t>TONS REMOVED</t>
  </si>
  <si>
    <t>WET TONS</t>
  </si>
  <si>
    <t>R G Ragsdale</t>
  </si>
  <si>
    <t>R P Harris</t>
  </si>
  <si>
    <t>REMAINING END OF MONTH IN STORAGE</t>
  </si>
  <si>
    <t>Site Name</t>
  </si>
  <si>
    <t>Wil Mar Farm</t>
  </si>
  <si>
    <t xml:space="preserve"> TONS STORED THIS PERIOD</t>
  </si>
  <si>
    <t>L M Harrison</t>
  </si>
  <si>
    <t>Dorsey Run</t>
  </si>
  <si>
    <t>MES-Dorsey Run</t>
  </si>
  <si>
    <t>wet tons</t>
  </si>
  <si>
    <t>Total</t>
  </si>
  <si>
    <t>aerobic digested</t>
  </si>
  <si>
    <t>anaeorbic digested</t>
  </si>
  <si>
    <t>nitrogen</t>
  </si>
  <si>
    <t>surface</t>
  </si>
  <si>
    <t>Culpeper</t>
  </si>
  <si>
    <t>Richmond</t>
  </si>
  <si>
    <t>Larry D Rose</t>
  </si>
  <si>
    <t>Sylvester J Bright</t>
  </si>
  <si>
    <t>Freedom District</t>
  </si>
  <si>
    <t>Richard A Blankenship</t>
  </si>
  <si>
    <t>North River</t>
  </si>
  <si>
    <t>Jerry M Priest Jr</t>
  </si>
  <si>
    <t>ORRPH-PAD</t>
  </si>
  <si>
    <t>Dinwiddie</t>
  </si>
  <si>
    <t>Purcellville</t>
  </si>
  <si>
    <t>corn</t>
  </si>
  <si>
    <t>VPA00056</t>
  </si>
  <si>
    <t>VPA00057</t>
  </si>
  <si>
    <t>VPA00817</t>
  </si>
  <si>
    <t>VPA00805</t>
  </si>
  <si>
    <t>Per dry ton fee</t>
  </si>
  <si>
    <t>Total Per Locality by Permit</t>
  </si>
  <si>
    <t>Recyc Systems, Inc</t>
  </si>
  <si>
    <t>Locality</t>
  </si>
  <si>
    <t>Permit #</t>
  </si>
  <si>
    <t>Field Operations Occurred This Period</t>
  </si>
  <si>
    <t>Yes</t>
  </si>
  <si>
    <t>No</t>
  </si>
  <si>
    <t>ALBEMARLE</t>
  </si>
  <si>
    <t>a</t>
  </si>
  <si>
    <t>BUR 89</t>
  </si>
  <si>
    <t>AMELIA</t>
  </si>
  <si>
    <t>BUR 132</t>
  </si>
  <si>
    <t>BRUNSWICK</t>
  </si>
  <si>
    <t>BUR 120</t>
  </si>
  <si>
    <t>CAROLINE</t>
  </si>
  <si>
    <t>BUR 97</t>
  </si>
  <si>
    <t>CLARKE</t>
  </si>
  <si>
    <t>BUR 66</t>
  </si>
  <si>
    <t>CULPEPER</t>
  </si>
  <si>
    <t>BUR 69</t>
  </si>
  <si>
    <t>DINWIDDIE</t>
  </si>
  <si>
    <t>BUR 22</t>
  </si>
  <si>
    <t>ESSEX</t>
  </si>
  <si>
    <t>BUR 86</t>
  </si>
  <si>
    <t>FAUQUIER</t>
  </si>
  <si>
    <t>BUR 4</t>
  </si>
  <si>
    <t>GREENE</t>
  </si>
  <si>
    <t>BUR 118</t>
  </si>
  <si>
    <t>HANOVER</t>
  </si>
  <si>
    <t>BUR 5</t>
  </si>
  <si>
    <t>HENRICO</t>
  </si>
  <si>
    <t>BUR 103</t>
  </si>
  <si>
    <t>ISLE OF WIGHT</t>
  </si>
  <si>
    <t>BUR 137</t>
  </si>
  <si>
    <t>KING &amp; QUEEN</t>
  </si>
  <si>
    <t>BUR 7</t>
  </si>
  <si>
    <t>KING WILLIAM</t>
  </si>
  <si>
    <t>BUR 8</t>
  </si>
  <si>
    <t>LANCASTER</t>
  </si>
  <si>
    <t>BUR 130</t>
  </si>
  <si>
    <t>LOUDOUN</t>
  </si>
  <si>
    <t>BUR 3</t>
  </si>
  <si>
    <t>LUNENBURG</t>
  </si>
  <si>
    <t>BUR 119</t>
  </si>
  <si>
    <t>MADISON</t>
  </si>
  <si>
    <t>BUR 116</t>
  </si>
  <si>
    <t>MIDDLESEX</t>
  </si>
  <si>
    <t>BUR 115</t>
  </si>
  <si>
    <t>NEW KENT</t>
  </si>
  <si>
    <t>BUR 140</t>
  </si>
  <si>
    <t>NORTHUMBERLAND</t>
  </si>
  <si>
    <t>NOTTOWAY</t>
  </si>
  <si>
    <t>BUR 104</t>
  </si>
  <si>
    <t>ORANGE</t>
  </si>
  <si>
    <t>BUR 6</t>
  </si>
  <si>
    <t>PRINCE GEORGE</t>
  </si>
  <si>
    <t xml:space="preserve">BUR 100 </t>
  </si>
  <si>
    <t>PRINCE WILLIAM</t>
  </si>
  <si>
    <t>BUR 16</t>
  </si>
  <si>
    <t>RICHMOND</t>
  </si>
  <si>
    <t>BUR 61</t>
  </si>
  <si>
    <t>SHENANDOAH</t>
  </si>
  <si>
    <t>SOUTHAMPTON</t>
  </si>
  <si>
    <t>SPOTSYLVANIA</t>
  </si>
  <si>
    <t>BUR 95</t>
  </si>
  <si>
    <t>SURRY</t>
  </si>
  <si>
    <t>BUR 129</t>
  </si>
  <si>
    <t>SUSSEX</t>
  </si>
  <si>
    <t>BUR 135</t>
  </si>
  <si>
    <t>WARREN</t>
  </si>
  <si>
    <t>WESTMORELAND</t>
  </si>
  <si>
    <t>BUR 9</t>
  </si>
  <si>
    <t>VPA00820</t>
  </si>
  <si>
    <t xml:space="preserve">Purcellville </t>
  </si>
  <si>
    <t>Sussex</t>
  </si>
  <si>
    <t>VPA00060</t>
  </si>
  <si>
    <t>Orange</t>
  </si>
  <si>
    <t>Freedom Dist</t>
  </si>
  <si>
    <t>VPA01574</t>
  </si>
  <si>
    <t>VPA00804</t>
  </si>
  <si>
    <t>BUR 06</t>
  </si>
  <si>
    <t>Carl J Stringfellow</t>
  </si>
  <si>
    <t>Dillwyn</t>
  </si>
  <si>
    <t>Recyc Systems. Inc</t>
  </si>
  <si>
    <t>May 2011</t>
  </si>
  <si>
    <t>Brunswick</t>
  </si>
  <si>
    <t>Nottoway</t>
  </si>
  <si>
    <t>Albemarle</t>
  </si>
  <si>
    <t>VPA00811</t>
  </si>
  <si>
    <t>VPA01572</t>
  </si>
  <si>
    <t>VPA00054</t>
  </si>
  <si>
    <t>VPA01577</t>
  </si>
  <si>
    <t>VPA00801</t>
  </si>
  <si>
    <t>VPA00814</t>
  </si>
  <si>
    <t>VPA03010</t>
  </si>
  <si>
    <t>VPA00800</t>
  </si>
  <si>
    <t>VPA00816</t>
  </si>
  <si>
    <t>VPA03003</t>
  </si>
  <si>
    <t>VPA00809</t>
  </si>
  <si>
    <t>VPA00821</t>
  </si>
  <si>
    <t>VPA01579</t>
  </si>
  <si>
    <t>VPA01078</t>
  </si>
  <si>
    <t>VPA00058</t>
  </si>
  <si>
    <t>VPA00818</t>
  </si>
  <si>
    <t>VPA01573</t>
  </si>
  <si>
    <t>VPA00823</t>
  </si>
  <si>
    <t>FLUVANNA</t>
  </si>
  <si>
    <t>VPA01522</t>
  </si>
  <si>
    <t>incorporation</t>
  </si>
  <si>
    <t>soybean</t>
  </si>
  <si>
    <t>lime</t>
  </si>
  <si>
    <t>hay</t>
  </si>
  <si>
    <t>ALGBD-01</t>
  </si>
  <si>
    <t>06/03/11</t>
  </si>
  <si>
    <t>ALPDF-07</t>
  </si>
  <si>
    <t>06/08/11</t>
  </si>
  <si>
    <t>ALPDF-08</t>
  </si>
  <si>
    <t>06/06/11</t>
  </si>
  <si>
    <t>ALRLF-01</t>
  </si>
  <si>
    <t>06/01/11</t>
  </si>
  <si>
    <t>06/02/11</t>
  </si>
  <si>
    <t>ALRLF-02</t>
  </si>
  <si>
    <t>ALRLF-04</t>
  </si>
  <si>
    <t>ALRLF-05</t>
  </si>
  <si>
    <t>ALRLF-06</t>
  </si>
  <si>
    <t>BRNAC-13</t>
  </si>
  <si>
    <t>06/22/11</t>
  </si>
  <si>
    <t>06/21/11</t>
  </si>
  <si>
    <t>BRNAC-14</t>
  </si>
  <si>
    <t>06/20/11</t>
  </si>
  <si>
    <t>CUISF-01</t>
  </si>
  <si>
    <t>CUISF-02</t>
  </si>
  <si>
    <t>CUJRD-02</t>
  </si>
  <si>
    <t>06/27/11</t>
  </si>
  <si>
    <t>06/29/11</t>
  </si>
  <si>
    <t>CUJRD-03</t>
  </si>
  <si>
    <t>CUJRD-04</t>
  </si>
  <si>
    <t>CUVXV-01</t>
  </si>
  <si>
    <t>06/17/11</t>
  </si>
  <si>
    <t>CUVXV-02</t>
  </si>
  <si>
    <t>06/24/11</t>
  </si>
  <si>
    <t>DWRBZ-01</t>
  </si>
  <si>
    <t>DWRBZ-03</t>
  </si>
  <si>
    <t>DWRBZ-05</t>
  </si>
  <si>
    <t>Harrison A Moody</t>
  </si>
  <si>
    <t>DWSSF-08</t>
  </si>
  <si>
    <t>DWSSF-10</t>
  </si>
  <si>
    <t>DWSSF-11</t>
  </si>
  <si>
    <t>FQEGW-01</t>
  </si>
  <si>
    <t>06/23/11</t>
  </si>
  <si>
    <t>FQEGW-02</t>
  </si>
  <si>
    <t>FQKGS-01</t>
  </si>
  <si>
    <t>06/10/11</t>
  </si>
  <si>
    <t>FQKGS-02</t>
  </si>
  <si>
    <t>FQKGS-03</t>
  </si>
  <si>
    <t>06/13/11</t>
  </si>
  <si>
    <t>FQKGS-04</t>
  </si>
  <si>
    <t>06/15/11</t>
  </si>
  <si>
    <t>FQKGS-06</t>
  </si>
  <si>
    <t>FQMGF-01</t>
  </si>
  <si>
    <t>06/09/11</t>
  </si>
  <si>
    <t>FQMGF-02</t>
  </si>
  <si>
    <t>BUR 04</t>
  </si>
  <si>
    <t>FQNCB-01</t>
  </si>
  <si>
    <t>06/07/11</t>
  </si>
  <si>
    <t>FQNCB-05</t>
  </si>
  <si>
    <t>FQNCB-06</t>
  </si>
  <si>
    <t>FQNCB-07</t>
  </si>
  <si>
    <t>FQNCB-08</t>
  </si>
  <si>
    <t>FQNCB-09</t>
  </si>
  <si>
    <t>FVBFB-01</t>
  </si>
  <si>
    <t>FVBFB-02</t>
  </si>
  <si>
    <t>06/16/11</t>
  </si>
  <si>
    <t>FVBFB-03</t>
  </si>
  <si>
    <t>FVCVM-01</t>
  </si>
  <si>
    <t>06/14/11</t>
  </si>
  <si>
    <t>FVCVM-02</t>
  </si>
  <si>
    <t>FVCVM-03</t>
  </si>
  <si>
    <t>FVPJY-01</t>
  </si>
  <si>
    <t>FVPJY-02</t>
  </si>
  <si>
    <t>06/28/11</t>
  </si>
  <si>
    <t>FVPJY-03</t>
  </si>
  <si>
    <t>FVPJY-04</t>
  </si>
  <si>
    <t>FVPJY-06</t>
  </si>
  <si>
    <t>FVTFB-01</t>
  </si>
  <si>
    <t>FVTFB-03</t>
  </si>
  <si>
    <t>MADCB-03</t>
  </si>
  <si>
    <t>MADCB-04</t>
  </si>
  <si>
    <t>ORJAC-01</t>
  </si>
  <si>
    <t>ORMFL-01</t>
  </si>
  <si>
    <t>ORMFL-02</t>
  </si>
  <si>
    <t>ORMFL-03</t>
  </si>
  <si>
    <t>ORMFL-05</t>
  </si>
  <si>
    <t>ORMFL-07</t>
  </si>
  <si>
    <t>ORMFL-08</t>
  </si>
  <si>
    <t>ORMFL-09</t>
  </si>
  <si>
    <t>Steven M Kilby</t>
  </si>
  <si>
    <t>ORMTC-03</t>
  </si>
  <si>
    <t>SXVWC-07</t>
  </si>
  <si>
    <t>SXVWC-07-A</t>
  </si>
  <si>
    <t>WNRLF-07</t>
  </si>
  <si>
    <t>06/30/11</t>
  </si>
  <si>
    <t>WNRLF-11</t>
  </si>
  <si>
    <t>ORMFL-04</t>
  </si>
  <si>
    <t>ORSWA-03</t>
  </si>
  <si>
    <t>Russell Muncy</t>
  </si>
  <si>
    <t>MCI</t>
  </si>
  <si>
    <t>ORSWA-01</t>
  </si>
  <si>
    <t>DWLMH-14</t>
  </si>
  <si>
    <t>DWLMH-15</t>
  </si>
  <si>
    <t>DWWRA-02</t>
  </si>
  <si>
    <t>DWWRA-04</t>
  </si>
  <si>
    <t>DWWRA-05</t>
  </si>
  <si>
    <t>NWDRF-07</t>
  </si>
  <si>
    <t>NWDRF-08</t>
  </si>
  <si>
    <t>NWDRF-10</t>
  </si>
  <si>
    <t>SXVWC-01</t>
  </si>
  <si>
    <t>SXVWC-02</t>
  </si>
  <si>
    <t>SXVWC-03</t>
  </si>
  <si>
    <t>SXVWC-04</t>
  </si>
  <si>
    <t>BRNAC-03</t>
  </si>
  <si>
    <t>BRNAC-04</t>
  </si>
  <si>
    <t>BRNAC-06</t>
  </si>
  <si>
    <t>BRNAC-07</t>
  </si>
  <si>
    <t>BRNAC-09</t>
  </si>
  <si>
    <t>BRNAC-10</t>
  </si>
  <si>
    <t>SXVWC-06</t>
  </si>
  <si>
    <t>SXVWC-06-A</t>
  </si>
  <si>
    <t>SXVWC-15</t>
  </si>
  <si>
    <t>June 31, 2011</t>
  </si>
  <si>
    <t>June 2011</t>
  </si>
  <si>
    <t>Fauquier</t>
  </si>
  <si>
    <t>Fluvanna</t>
  </si>
  <si>
    <t>Madison</t>
  </si>
  <si>
    <t>Warren</t>
  </si>
  <si>
    <t>Gwynne B Daye</t>
  </si>
  <si>
    <t>37.51.32</t>
  </si>
  <si>
    <t>78.31.22</t>
  </si>
  <si>
    <t>Plain Dealing Farm</t>
  </si>
  <si>
    <t>37.51.40</t>
  </si>
  <si>
    <t>78.32.08</t>
  </si>
  <si>
    <t>Robert L V French</t>
  </si>
  <si>
    <t>38.08.09</t>
  </si>
  <si>
    <t>78.29.00</t>
  </si>
  <si>
    <t>hay/corn</t>
  </si>
  <si>
    <t>Neil A Corum</t>
  </si>
  <si>
    <t>millett</t>
  </si>
  <si>
    <t>hay/pasture</t>
  </si>
  <si>
    <t>Inskeep Farms</t>
  </si>
  <si>
    <t>38.23.14</t>
  </si>
  <si>
    <t>77.59.44</t>
  </si>
  <si>
    <t>38.27.40</t>
  </si>
  <si>
    <t>77.48.54</t>
  </si>
  <si>
    <t>James R Duckett</t>
  </si>
  <si>
    <t>Virgilio Vazquez</t>
  </si>
  <si>
    <t>38.34.4</t>
  </si>
  <si>
    <t>78.00.60</t>
  </si>
  <si>
    <t>corn/hay</t>
  </si>
  <si>
    <t>L Meade Harrison</t>
  </si>
  <si>
    <t>37.00.27</t>
  </si>
  <si>
    <t>77.47.26</t>
  </si>
  <si>
    <t>hay/psture</t>
  </si>
  <si>
    <t>Reynoldson B Zehmer</t>
  </si>
  <si>
    <t>36.59.06</t>
  </si>
  <si>
    <t>77.44.11</t>
  </si>
  <si>
    <t>Sunnyside Farm</t>
  </si>
  <si>
    <t>36.59.52</t>
  </si>
  <si>
    <t>77.46.02</t>
  </si>
  <si>
    <t>William R Avery</t>
  </si>
  <si>
    <t>37.57.22</t>
  </si>
  <si>
    <t>77.39.46</t>
  </si>
  <si>
    <t>Eugene G Weimer</t>
  </si>
  <si>
    <t>38.32.32</t>
  </si>
  <si>
    <t>77.44.52</t>
  </si>
  <si>
    <t>Kevin Gough</t>
  </si>
  <si>
    <t>38.30.54</t>
  </si>
  <si>
    <t>77.38.14</t>
  </si>
  <si>
    <t>Michael Georgia</t>
  </si>
  <si>
    <t>38.31.32</t>
  </si>
  <si>
    <t>77.47.34</t>
  </si>
  <si>
    <t>N C Bispham</t>
  </si>
  <si>
    <t>38.30.51</t>
  </si>
  <si>
    <t>77.46.32</t>
  </si>
  <si>
    <t>phosphorus</t>
  </si>
  <si>
    <t>phosphosrus</t>
  </si>
  <si>
    <t>Bevley Butler</t>
  </si>
  <si>
    <t>34.47.02</t>
  </si>
  <si>
    <t>78.26.15</t>
  </si>
  <si>
    <t>Claude V Marsilia</t>
  </si>
  <si>
    <t>37.47.10</t>
  </si>
  <si>
    <t>78.26.30</t>
  </si>
  <si>
    <t>pasture</t>
  </si>
  <si>
    <t>Patrick J Young</t>
  </si>
  <si>
    <t>37.52.30</t>
  </si>
  <si>
    <t>T Franklin Butler</t>
  </si>
  <si>
    <t>37.48.41</t>
  </si>
  <si>
    <t>78.18.58</t>
  </si>
  <si>
    <t>Dick R Forrester</t>
  </si>
  <si>
    <t>Joseph A Cotruvo</t>
  </si>
  <si>
    <t>38.11.50</t>
  </si>
  <si>
    <t>78.13.03</t>
  </si>
  <si>
    <t>Douglas C Berry Jr</t>
  </si>
  <si>
    <t>Millview Farm</t>
  </si>
  <si>
    <t>38.13.52</t>
  </si>
  <si>
    <t>77.56.28</t>
  </si>
  <si>
    <t>soybeans</t>
  </si>
  <si>
    <t>Michael T Callahan</t>
  </si>
  <si>
    <t>38.19.00</t>
  </si>
  <si>
    <t>77.48.13</t>
  </si>
  <si>
    <t>Stephanie W Acheson</t>
  </si>
  <si>
    <t>38.12.41</t>
  </si>
  <si>
    <t>77.59.18</t>
  </si>
  <si>
    <t>Virginia W Clark</t>
  </si>
  <si>
    <t>Rockland Farm</t>
  </si>
  <si>
    <t>39.00.42</t>
  </si>
  <si>
    <t>78.07.26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</si>
</sst>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"/>
    <numFmt numFmtId="166" formatCode="0.0"/>
    <numFmt numFmtId="167" formatCode="[$-409]mmmm\ d\,\ yyyy;@"/>
    <numFmt numFmtId="168" formatCode="_(* #,##0.0_);_(* \(#,##0.0\);_(* &quot;-&quot;?_);_(@_)"/>
    <numFmt numFmtId="169" formatCode="0.0000"/>
    <numFmt numFmtId="170" formatCode="0.0000%"/>
  </numFmts>
  <fonts count="2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i/>
      <sz val="10"/>
      <name val="Webdings"/>
      <family val="1"/>
      <charset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0" borderId="0"/>
  </cellStyleXfs>
  <cellXfs count="20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2" fontId="1" fillId="0" borderId="0" xfId="0" applyNumberFormat="1" applyFont="1" applyFill="1"/>
    <xf numFmtId="2" fontId="1" fillId="0" borderId="4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10" fontId="1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0" fontId="0" fillId="0" borderId="0" xfId="0" applyFill="1" applyAlignment="1">
      <alignment horizontal="center"/>
    </xf>
    <xf numFmtId="2" fontId="1" fillId="0" borderId="6" xfId="0" applyNumberFormat="1" applyFont="1" applyFill="1" applyBorder="1"/>
    <xf numFmtId="164" fontId="0" fillId="0" borderId="0" xfId="0" applyNumberFormat="1" applyFill="1" applyAlignment="1">
      <alignment horizontal="center"/>
    </xf>
    <xf numFmtId="2" fontId="0" fillId="0" borderId="1" xfId="0" applyNumberFormat="1" applyFill="1" applyBorder="1"/>
    <xf numFmtId="2" fontId="0" fillId="0" borderId="0" xfId="0" applyNumberFormat="1"/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2" fontId="0" fillId="0" borderId="1" xfId="0" applyNumberFormat="1" applyBorder="1"/>
    <xf numFmtId="16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right"/>
    </xf>
    <xf numFmtId="168" fontId="1" fillId="0" borderId="0" xfId="1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9" fontId="1" fillId="0" borderId="1" xfId="0" applyNumberFormat="1" applyFont="1" applyBorder="1"/>
    <xf numFmtId="169" fontId="1" fillId="0" borderId="1" xfId="0" applyNumberFormat="1" applyFont="1" applyFill="1" applyBorder="1"/>
    <xf numFmtId="169" fontId="0" fillId="0" borderId="1" xfId="0" applyNumberFormat="1" applyBorder="1"/>
    <xf numFmtId="170" fontId="1" fillId="0" borderId="1" xfId="0" applyNumberFormat="1" applyFont="1" applyBorder="1"/>
    <xf numFmtId="170" fontId="1" fillId="0" borderId="1" xfId="0" applyNumberFormat="1" applyFont="1" applyFill="1" applyBorder="1"/>
    <xf numFmtId="170" fontId="0" fillId="0" borderId="1" xfId="0" applyNumberFormat="1" applyBorder="1"/>
    <xf numFmtId="170" fontId="1" fillId="0" borderId="1" xfId="2" applyNumberFormat="1" applyFont="1" applyBorder="1"/>
    <xf numFmtId="170" fontId="4" fillId="0" borderId="1" xfId="2" applyNumberFormat="1" applyFont="1" applyBorder="1"/>
    <xf numFmtId="170" fontId="1" fillId="0" borderId="1" xfId="2" applyNumberFormat="1" applyFont="1" applyFill="1" applyBorder="1"/>
    <xf numFmtId="170" fontId="0" fillId="0" borderId="1" xfId="2" applyNumberFormat="1" applyFont="1" applyBorder="1"/>
    <xf numFmtId="0" fontId="0" fillId="0" borderId="0" xfId="0" applyBorder="1"/>
    <xf numFmtId="0" fontId="1" fillId="0" borderId="1" xfId="0" applyFont="1" applyFill="1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2" fontId="1" fillId="0" borderId="0" xfId="0" applyNumberFormat="1" applyFont="1" applyBorder="1"/>
    <xf numFmtId="0" fontId="1" fillId="0" borderId="8" xfId="0" applyFont="1" applyFill="1" applyBorder="1" applyAlignment="1">
      <alignment horizont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 applyFill="1"/>
    <xf numFmtId="165" fontId="7" fillId="0" borderId="8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10" fontId="2" fillId="0" borderId="8" xfId="2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 applyAlignment="1"/>
    <xf numFmtId="0" fontId="1" fillId="0" borderId="13" xfId="0" applyFont="1" applyBorder="1" applyAlignment="1">
      <alignment horizontal="left"/>
    </xf>
    <xf numFmtId="0" fontId="1" fillId="0" borderId="15" xfId="0" applyFont="1" applyFill="1" applyBorder="1"/>
    <xf numFmtId="0" fontId="0" fillId="0" borderId="13" xfId="0" applyFill="1" applyBorder="1"/>
    <xf numFmtId="0" fontId="1" fillId="0" borderId="14" xfId="0" applyFont="1" applyBorder="1" applyAlignment="1">
      <alignment horizontal="left"/>
    </xf>
    <xf numFmtId="0" fontId="1" fillId="0" borderId="8" xfId="4" applyFont="1" applyFill="1" applyBorder="1" applyAlignment="1">
      <alignment horizontal="left"/>
    </xf>
    <xf numFmtId="44" fontId="1" fillId="0" borderId="8" xfId="5" applyFont="1" applyBorder="1"/>
    <xf numFmtId="0" fontId="1" fillId="2" borderId="8" xfId="4" applyFill="1" applyBorder="1"/>
    <xf numFmtId="0" fontId="1" fillId="0" borderId="8" xfId="4" applyFont="1" applyFill="1" applyBorder="1" applyAlignment="1">
      <alignment horizontal="left" wrapText="1"/>
    </xf>
    <xf numFmtId="44" fontId="1" fillId="0" borderId="8" xfId="4" applyNumberFormat="1" applyBorder="1"/>
    <xf numFmtId="44" fontId="0" fillId="0" borderId="13" xfId="3" applyFont="1" applyBorder="1" applyAlignment="1">
      <alignment horizontal="right"/>
    </xf>
    <xf numFmtId="0" fontId="1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3" xfId="0" applyFont="1" applyBorder="1"/>
    <xf numFmtId="0" fontId="0" fillId="0" borderId="8" xfId="0" applyBorder="1"/>
    <xf numFmtId="0" fontId="14" fillId="0" borderId="8" xfId="0" applyFont="1" applyBorder="1" applyAlignment="1">
      <alignment horizontal="center"/>
    </xf>
    <xf numFmtId="164" fontId="0" fillId="0" borderId="0" xfId="0" applyNumberFormat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164" fontId="13" fillId="0" borderId="0" xfId="0" applyNumberFormat="1" applyFont="1"/>
    <xf numFmtId="0" fontId="13" fillId="0" borderId="8" xfId="0" applyFont="1" applyBorder="1"/>
    <xf numFmtId="0" fontId="9" fillId="0" borderId="8" xfId="6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0" fontId="16" fillId="0" borderId="8" xfId="0" applyFont="1" applyFill="1" applyBorder="1" applyAlignment="1">
      <alignment horizontal="center"/>
    </xf>
    <xf numFmtId="4" fontId="16" fillId="0" borderId="8" xfId="0" applyNumberFormat="1" applyFont="1" applyFill="1" applyBorder="1" applyAlignment="1">
      <alignment horizontal="right"/>
    </xf>
    <xf numFmtId="10" fontId="18" fillId="0" borderId="8" xfId="2" applyNumberFormat="1" applyFont="1" applyBorder="1"/>
    <xf numFmtId="10" fontId="17" fillId="0" borderId="0" xfId="2" applyNumberFormat="1" applyFont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left"/>
    </xf>
    <xf numFmtId="2" fontId="0" fillId="0" borderId="22" xfId="0" applyNumberFormat="1" applyBorder="1" applyAlignment="1">
      <alignment horizontal="right"/>
    </xf>
    <xf numFmtId="0" fontId="7" fillId="0" borderId="13" xfId="0" applyFont="1" applyBorder="1" applyAlignment="1">
      <alignment horizontal="center" wrapText="1"/>
    </xf>
    <xf numFmtId="43" fontId="0" fillId="0" borderId="8" xfId="1" applyFont="1" applyBorder="1"/>
    <xf numFmtId="43" fontId="0" fillId="0" borderId="13" xfId="1" applyFont="1" applyBorder="1" applyAlignment="1">
      <alignment horizontal="right"/>
    </xf>
    <xf numFmtId="43" fontId="8" fillId="0" borderId="13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1" fillId="0" borderId="8" xfId="1" applyFont="1" applyBorder="1" applyAlignment="1">
      <alignment horizontal="right"/>
    </xf>
    <xf numFmtId="43" fontId="1" fillId="0" borderId="13" xfId="1" applyFont="1" applyBorder="1" applyAlignment="1">
      <alignment horizontal="right"/>
    </xf>
    <xf numFmtId="43" fontId="0" fillId="0" borderId="18" xfId="1" applyFont="1" applyBorder="1"/>
    <xf numFmtId="43" fontId="1" fillId="0" borderId="18" xfId="1" applyFont="1" applyBorder="1" applyAlignment="1">
      <alignment horizontal="right"/>
    </xf>
    <xf numFmtId="0" fontId="9" fillId="0" borderId="13" xfId="6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3" fillId="0" borderId="8" xfId="0" applyNumberFormat="1" applyFont="1" applyBorder="1" applyAlignment="1">
      <alignment horizontal="center"/>
    </xf>
    <xf numFmtId="14" fontId="16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0" fillId="0" borderId="8" xfId="0" applyFont="1" applyFill="1" applyBorder="1" applyAlignment="1">
      <alignment horizontal="center"/>
    </xf>
    <xf numFmtId="14" fontId="20" fillId="0" borderId="8" xfId="0" applyNumberFormat="1" applyFont="1" applyFill="1" applyBorder="1" applyAlignment="1">
      <alignment horizontal="center"/>
    </xf>
    <xf numFmtId="10" fontId="0" fillId="0" borderId="8" xfId="2" applyNumberFormat="1" applyFont="1" applyBorder="1"/>
    <xf numFmtId="4" fontId="20" fillId="0" borderId="8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3" fontId="0" fillId="0" borderId="13" xfId="1" applyFont="1" applyBorder="1"/>
    <xf numFmtId="0" fontId="13" fillId="0" borderId="14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9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4" fontId="1" fillId="0" borderId="0" xfId="0" applyNumberFormat="1" applyFont="1" applyAlignment="1">
      <alignment horizontal="center"/>
    </xf>
  </cellXfs>
  <cellStyles count="7">
    <cellStyle name="Comma" xfId="1" builtinId="3"/>
    <cellStyle name="Currency" xfId="3" builtinId="4"/>
    <cellStyle name="Currency 2" xfId="5"/>
    <cellStyle name="Normal" xfId="0" builtinId="0"/>
    <cellStyle name="Normal 2" xfId="4"/>
    <cellStyle name="Normal 4" xfId="6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D28" sqref="D28"/>
    </sheetView>
  </sheetViews>
  <sheetFormatPr defaultRowHeight="13.2"/>
  <cols>
    <col min="1" max="1" width="16.88671875" bestFit="1" customWidth="1"/>
    <col min="2" max="2" width="17.6640625" bestFit="1" customWidth="1"/>
    <col min="3" max="3" width="17.5546875" style="3" customWidth="1"/>
    <col min="4" max="4" width="18.6640625" customWidth="1"/>
    <col min="5" max="6" width="9.6640625" style="5" customWidth="1"/>
    <col min="7" max="7" width="10.33203125" customWidth="1"/>
    <col min="8" max="8" width="10.5546875" style="5" customWidth="1"/>
    <col min="9" max="9" width="10.33203125" style="5" customWidth="1"/>
    <col min="10" max="10" width="9.6640625" style="33" customWidth="1"/>
    <col min="11" max="13" width="14.5546875" style="5" customWidth="1"/>
    <col min="15" max="15" width="10.5546875" customWidth="1"/>
    <col min="16" max="16" width="11.109375" customWidth="1"/>
    <col min="18" max="18" width="8" customWidth="1"/>
    <col min="19" max="19" width="10.109375" customWidth="1"/>
    <col min="20" max="20" width="14.44140625" customWidth="1"/>
    <col min="22" max="22" width="10.33203125" customWidth="1"/>
    <col min="23" max="23" width="8" customWidth="1"/>
    <col min="24" max="24" width="9.5546875" customWidth="1"/>
    <col min="25" max="25" width="9.88671875" customWidth="1"/>
    <col min="26" max="26" width="10.5546875" customWidth="1"/>
    <col min="27" max="27" width="11.5546875" customWidth="1"/>
  </cols>
  <sheetData>
    <row r="1" spans="1:29" ht="13.8" thickBot="1">
      <c r="A1" s="154" t="s">
        <v>62</v>
      </c>
      <c r="B1" s="156"/>
      <c r="C1" s="157" t="s">
        <v>41</v>
      </c>
      <c r="D1" s="157" t="s">
        <v>29</v>
      </c>
      <c r="E1" s="159" t="s">
        <v>42</v>
      </c>
      <c r="F1" s="159" t="s">
        <v>43</v>
      </c>
      <c r="G1" s="157" t="s">
        <v>44</v>
      </c>
      <c r="H1" s="159" t="s">
        <v>48</v>
      </c>
      <c r="I1" s="159" t="s">
        <v>45</v>
      </c>
      <c r="J1" s="161" t="s">
        <v>46</v>
      </c>
      <c r="K1" s="159" t="s">
        <v>47</v>
      </c>
      <c r="L1" s="159" t="s">
        <v>49</v>
      </c>
      <c r="M1" s="159" t="s">
        <v>60</v>
      </c>
      <c r="N1" s="157" t="s">
        <v>50</v>
      </c>
      <c r="O1" s="157" t="s">
        <v>51</v>
      </c>
      <c r="P1" s="157" t="s">
        <v>52</v>
      </c>
      <c r="Q1" s="157" t="s">
        <v>53</v>
      </c>
      <c r="R1" s="157" t="s">
        <v>54</v>
      </c>
      <c r="S1" s="157" t="s">
        <v>55</v>
      </c>
      <c r="T1" s="157" t="s">
        <v>56</v>
      </c>
      <c r="U1" s="157" t="s">
        <v>57</v>
      </c>
      <c r="V1" s="157" t="s">
        <v>58</v>
      </c>
      <c r="W1" s="157" t="s">
        <v>59</v>
      </c>
      <c r="X1" s="154" t="s">
        <v>2</v>
      </c>
      <c r="Y1" s="155"/>
      <c r="Z1" s="155"/>
      <c r="AA1" s="156"/>
    </row>
    <row r="2" spans="1:29" ht="46.2" thickBot="1">
      <c r="A2" s="2" t="s">
        <v>63</v>
      </c>
      <c r="B2" s="2" t="s">
        <v>64</v>
      </c>
      <c r="C2" s="158"/>
      <c r="D2" s="158"/>
      <c r="E2" s="160"/>
      <c r="F2" s="160"/>
      <c r="G2" s="158"/>
      <c r="H2" s="160"/>
      <c r="I2" s="160"/>
      <c r="J2" s="162"/>
      <c r="K2" s="160"/>
      <c r="L2" s="160"/>
      <c r="M2" s="160"/>
      <c r="N2" s="158"/>
      <c r="O2" s="163"/>
      <c r="P2" s="163"/>
      <c r="Q2" s="163"/>
      <c r="R2" s="163"/>
      <c r="S2" s="163"/>
      <c r="T2" s="163"/>
      <c r="U2" s="163"/>
      <c r="V2" s="163"/>
      <c r="W2" s="163"/>
      <c r="X2" s="70" t="s">
        <v>37</v>
      </c>
      <c r="Y2" s="70" t="s">
        <v>38</v>
      </c>
      <c r="Z2" s="70" t="s">
        <v>39</v>
      </c>
      <c r="AA2" s="70" t="s">
        <v>40</v>
      </c>
    </row>
    <row r="3" spans="1:29" s="21" customFormat="1" ht="15" customHeight="1" thickBot="1">
      <c r="A3" s="37">
        <v>40695</v>
      </c>
      <c r="B3" s="37" t="s">
        <v>337</v>
      </c>
      <c r="C3" s="39" t="s">
        <v>67</v>
      </c>
      <c r="D3" s="39" t="s">
        <v>71</v>
      </c>
      <c r="E3" s="19">
        <v>0.3412</v>
      </c>
      <c r="F3" s="19">
        <v>0.60009999999999997</v>
      </c>
      <c r="G3" s="18">
        <v>11.95</v>
      </c>
      <c r="H3" s="55">
        <v>3.9662000000000003E-2</v>
      </c>
      <c r="I3" s="55">
        <v>2.0149999999999999E-3</v>
      </c>
      <c r="J3" s="52">
        <v>16.474599999999999</v>
      </c>
      <c r="K3" s="58">
        <v>1.2069E-2</v>
      </c>
      <c r="L3" s="59">
        <v>1.854E-3</v>
      </c>
      <c r="M3" s="58">
        <v>0.212308</v>
      </c>
      <c r="N3" s="20">
        <v>2.54</v>
      </c>
      <c r="O3" s="20">
        <v>0.92</v>
      </c>
      <c r="P3" s="20">
        <v>48.62</v>
      </c>
      <c r="Q3" s="20">
        <v>151.91999999999999</v>
      </c>
      <c r="R3" s="20">
        <v>26.08</v>
      </c>
      <c r="S3" s="20">
        <v>0.2</v>
      </c>
      <c r="T3" s="20">
        <v>6.23</v>
      </c>
      <c r="U3" s="20">
        <v>9.08</v>
      </c>
      <c r="V3" s="20">
        <v>1.46</v>
      </c>
      <c r="W3" s="20">
        <v>331.31</v>
      </c>
      <c r="X3" s="18">
        <v>26.637</v>
      </c>
      <c r="Y3" s="18">
        <v>25.635000000000002</v>
      </c>
      <c r="Z3" s="18">
        <v>24.632000000000001</v>
      </c>
      <c r="AA3" s="18">
        <v>23.629000000000001</v>
      </c>
      <c r="AC3" s="71"/>
    </row>
    <row r="4" spans="1:29" s="21" customFormat="1" ht="15" customHeight="1" thickBot="1">
      <c r="A4" s="37">
        <v>40695</v>
      </c>
      <c r="B4" s="37" t="s">
        <v>337</v>
      </c>
      <c r="C4" s="39" t="s">
        <v>68</v>
      </c>
      <c r="D4" s="39" t="s">
        <v>71</v>
      </c>
      <c r="E4" s="19">
        <v>0.2402</v>
      </c>
      <c r="F4" s="19">
        <v>0.48599999999999999</v>
      </c>
      <c r="G4" s="18">
        <v>12.34</v>
      </c>
      <c r="H4" s="55">
        <v>4.9099999999999998E-2</v>
      </c>
      <c r="I4" s="56">
        <v>3.2000000000000002E-3</v>
      </c>
      <c r="J4" s="53">
        <v>10.46</v>
      </c>
      <c r="K4" s="58">
        <v>1.9099999999999999E-2</v>
      </c>
      <c r="L4" s="58">
        <v>2.5999999999999999E-3</v>
      </c>
      <c r="M4" s="58">
        <v>0.27</v>
      </c>
      <c r="N4" s="20">
        <v>3.5</v>
      </c>
      <c r="O4" s="20">
        <v>3.25</v>
      </c>
      <c r="P4" s="20">
        <v>14.5</v>
      </c>
      <c r="Q4" s="20">
        <v>620.75</v>
      </c>
      <c r="R4" s="20">
        <v>31</v>
      </c>
      <c r="S4" s="20">
        <v>0.9</v>
      </c>
      <c r="T4" s="20">
        <v>2.75</v>
      </c>
      <c r="U4" s="20">
        <v>21.75</v>
      </c>
      <c r="V4" s="20">
        <v>2</v>
      </c>
      <c r="W4" s="20">
        <v>430.25</v>
      </c>
      <c r="X4" s="18">
        <v>33.933</v>
      </c>
      <c r="Y4" s="18">
        <v>32.343000000000004</v>
      </c>
      <c r="Z4" s="18">
        <v>30.753</v>
      </c>
      <c r="AA4" s="18">
        <v>29.163</v>
      </c>
      <c r="AB4" s="85"/>
      <c r="AC4" s="71"/>
    </row>
    <row r="5" spans="1:29" s="21" customFormat="1" ht="15" customHeight="1" thickBot="1">
      <c r="A5" s="37">
        <v>40695</v>
      </c>
      <c r="B5" s="37" t="s">
        <v>337</v>
      </c>
      <c r="C5" s="39" t="s">
        <v>190</v>
      </c>
      <c r="D5" s="39" t="s">
        <v>87</v>
      </c>
      <c r="E5" s="19">
        <v>1.43E-2</v>
      </c>
      <c r="F5" s="19">
        <v>0.70669999999999999</v>
      </c>
      <c r="G5" s="18">
        <v>7.3</v>
      </c>
      <c r="H5" s="55">
        <v>7.2700000000000001E-2</v>
      </c>
      <c r="I5" s="56">
        <v>6.3E-3</v>
      </c>
      <c r="J5" s="53">
        <v>0</v>
      </c>
      <c r="K5" s="58">
        <v>1.7100000000000001E-2</v>
      </c>
      <c r="L5" s="58">
        <v>5.1999999999999998E-3</v>
      </c>
      <c r="M5" s="58">
        <v>1.5900000000000001E-2</v>
      </c>
      <c r="N5" s="20">
        <v>5</v>
      </c>
      <c r="O5" s="20">
        <v>2</v>
      </c>
      <c r="P5" s="20">
        <v>46</v>
      </c>
      <c r="Q5" s="20">
        <v>277</v>
      </c>
      <c r="R5" s="20">
        <v>54</v>
      </c>
      <c r="S5" s="20">
        <v>0</v>
      </c>
      <c r="T5" s="20">
        <v>0</v>
      </c>
      <c r="U5" s="20">
        <v>30</v>
      </c>
      <c r="V5" s="20">
        <v>4</v>
      </c>
      <c r="W5" s="20">
        <v>609</v>
      </c>
      <c r="X5" s="18">
        <v>52.426000000000002</v>
      </c>
      <c r="Y5" s="18">
        <v>50.539000000000001</v>
      </c>
      <c r="Z5" s="18">
        <v>48.625</v>
      </c>
      <c r="AA5" s="18">
        <v>46.136000000000003</v>
      </c>
      <c r="AB5" s="10"/>
      <c r="AC5" s="71"/>
    </row>
    <row r="6" spans="1:29" s="8" customFormat="1" ht="15" customHeight="1" thickBot="1">
      <c r="A6" s="37">
        <v>40695</v>
      </c>
      <c r="B6" s="37" t="s">
        <v>337</v>
      </c>
      <c r="C6" s="12" t="s">
        <v>84</v>
      </c>
      <c r="D6" s="39" t="s">
        <v>71</v>
      </c>
      <c r="E6" s="22">
        <v>0.2883</v>
      </c>
      <c r="F6" s="22">
        <v>0.35299999999999998</v>
      </c>
      <c r="G6" s="9">
        <v>11.88</v>
      </c>
      <c r="H6" s="56">
        <v>2.86E-2</v>
      </c>
      <c r="I6" s="56">
        <v>2.3999999999999998E-3</v>
      </c>
      <c r="J6" s="53">
        <v>19.22</v>
      </c>
      <c r="K6" s="60">
        <v>1.43E-2</v>
      </c>
      <c r="L6" s="60">
        <v>1.6000000000000001E-3</v>
      </c>
      <c r="M6" s="60">
        <v>0.43830000000000002</v>
      </c>
      <c r="N6" s="13">
        <v>5.75</v>
      </c>
      <c r="O6" s="13">
        <v>1</v>
      </c>
      <c r="P6" s="20">
        <v>18.5</v>
      </c>
      <c r="Q6" s="20">
        <v>144.25</v>
      </c>
      <c r="R6" s="20">
        <v>9.5</v>
      </c>
      <c r="S6" s="13">
        <v>0.6</v>
      </c>
      <c r="T6" s="13">
        <v>0</v>
      </c>
      <c r="U6" s="13">
        <v>15.5</v>
      </c>
      <c r="V6" s="13">
        <v>4.75</v>
      </c>
      <c r="W6" s="13">
        <v>375.25</v>
      </c>
      <c r="X6" s="9">
        <v>20.565000000000001</v>
      </c>
      <c r="Y6" s="9">
        <v>19.363</v>
      </c>
      <c r="Z6" s="9">
        <v>18.16</v>
      </c>
      <c r="AA6" s="9">
        <v>16.957999999999998</v>
      </c>
      <c r="AC6" s="10"/>
    </row>
    <row r="7" spans="1:29" s="8" customFormat="1" ht="15" customHeight="1" thickBot="1">
      <c r="A7" s="37">
        <v>40695</v>
      </c>
      <c r="B7" s="37" t="s">
        <v>337</v>
      </c>
      <c r="C7" s="12" t="s">
        <v>69</v>
      </c>
      <c r="D7" s="39" t="s">
        <v>87</v>
      </c>
      <c r="E7" s="22">
        <v>0.2266</v>
      </c>
      <c r="F7" s="22">
        <v>0.60580000000000001</v>
      </c>
      <c r="G7" s="9">
        <v>7.63</v>
      </c>
      <c r="H7" s="56">
        <v>4.9625000000000002E-2</v>
      </c>
      <c r="I7" s="56">
        <v>1.01E-2</v>
      </c>
      <c r="J7" s="53">
        <v>7.26</v>
      </c>
      <c r="K7" s="60">
        <v>2.1375000000000002E-2</v>
      </c>
      <c r="L7" s="60">
        <v>2.725E-3</v>
      </c>
      <c r="M7" s="60">
        <v>3.7324999999999997E-2</v>
      </c>
      <c r="N7" s="13">
        <v>10.75</v>
      </c>
      <c r="O7" s="13">
        <v>2.25</v>
      </c>
      <c r="P7" s="20">
        <v>76.25</v>
      </c>
      <c r="Q7" s="20">
        <v>731.5</v>
      </c>
      <c r="R7" s="20">
        <v>44.25</v>
      </c>
      <c r="S7" s="13">
        <v>0.85</v>
      </c>
      <c r="T7" s="13">
        <v>8.5</v>
      </c>
      <c r="U7" s="13">
        <v>20.75</v>
      </c>
      <c r="V7" s="13">
        <v>5.5</v>
      </c>
      <c r="W7" s="13">
        <v>1270</v>
      </c>
      <c r="X7" s="9">
        <v>43.93</v>
      </c>
      <c r="Y7" s="9">
        <v>40.9</v>
      </c>
      <c r="Z7" s="9">
        <v>37.869999999999997</v>
      </c>
      <c r="AA7" s="9">
        <v>33.83</v>
      </c>
      <c r="AC7" s="10"/>
    </row>
    <row r="8" spans="1:29" s="8" customFormat="1" ht="15" customHeight="1" thickBot="1">
      <c r="A8" s="37">
        <v>40695</v>
      </c>
      <c r="B8" s="37" t="s">
        <v>337</v>
      </c>
      <c r="C8" s="39" t="s">
        <v>95</v>
      </c>
      <c r="D8" s="39" t="s">
        <v>71</v>
      </c>
      <c r="E8" s="22">
        <v>0.26129999999999998</v>
      </c>
      <c r="F8" s="22">
        <v>0.43109999999999998</v>
      </c>
      <c r="G8" s="9">
        <v>12.25</v>
      </c>
      <c r="H8" s="56">
        <v>3.2099999999999997E-2</v>
      </c>
      <c r="I8" s="56">
        <v>3.0999999999999999E-3</v>
      </c>
      <c r="J8" s="53">
        <v>15.77</v>
      </c>
      <c r="K8" s="60">
        <v>2.0899999999999998E-2</v>
      </c>
      <c r="L8" s="60">
        <v>1.2999999999999999E-3</v>
      </c>
      <c r="M8" s="60">
        <v>0.28199999999999997</v>
      </c>
      <c r="N8" s="13">
        <v>4.8600000000000003</v>
      </c>
      <c r="O8" s="13">
        <v>1.37</v>
      </c>
      <c r="P8" s="20">
        <v>11.73</v>
      </c>
      <c r="Q8" s="20">
        <v>219.4</v>
      </c>
      <c r="R8" s="20">
        <v>7.78</v>
      </c>
      <c r="S8" s="13">
        <v>0.54</v>
      </c>
      <c r="T8" s="13">
        <v>9.64</v>
      </c>
      <c r="U8" s="13">
        <v>6.82</v>
      </c>
      <c r="V8" s="13">
        <v>6.06</v>
      </c>
      <c r="W8" s="13">
        <v>391.8</v>
      </c>
      <c r="X8" s="9">
        <v>23.896999999999998</v>
      </c>
      <c r="Y8" s="9">
        <v>22.34</v>
      </c>
      <c r="Z8" s="9">
        <v>20.782</v>
      </c>
      <c r="AA8" s="9">
        <v>19.225000000000001</v>
      </c>
      <c r="AC8" s="10"/>
    </row>
    <row r="9" spans="1:29" s="8" customFormat="1" ht="15" customHeight="1" thickBot="1">
      <c r="A9" s="37">
        <v>40695</v>
      </c>
      <c r="B9" s="37" t="s">
        <v>337</v>
      </c>
      <c r="C9" s="39" t="s">
        <v>314</v>
      </c>
      <c r="D9" s="39" t="s">
        <v>71</v>
      </c>
      <c r="E9" s="22">
        <v>0.25040000000000001</v>
      </c>
      <c r="F9" s="22">
        <v>0.43769999999999998</v>
      </c>
      <c r="G9" s="9">
        <v>12.19</v>
      </c>
      <c r="H9" s="56">
        <v>4.0024999999999998E-2</v>
      </c>
      <c r="I9" s="56">
        <v>3.0500000000000002E-3</v>
      </c>
      <c r="J9" s="53">
        <v>109.35</v>
      </c>
      <c r="K9" s="60">
        <v>1.455E-2</v>
      </c>
      <c r="L9" s="60">
        <v>2.5249999999999999E-3</v>
      </c>
      <c r="M9" s="60">
        <v>0.36980000000000002</v>
      </c>
      <c r="N9" s="13">
        <v>2.75</v>
      </c>
      <c r="O9" s="13">
        <v>0.25</v>
      </c>
      <c r="P9" s="20">
        <v>11.5</v>
      </c>
      <c r="Q9" s="20">
        <v>169.75</v>
      </c>
      <c r="R9" s="20">
        <v>7.5</v>
      </c>
      <c r="S9" s="13">
        <v>0.3</v>
      </c>
      <c r="T9" s="13">
        <v>0</v>
      </c>
      <c r="U9" s="13">
        <v>9</v>
      </c>
      <c r="V9" s="13">
        <v>5.5</v>
      </c>
      <c r="W9" s="13">
        <v>314.5</v>
      </c>
      <c r="X9" s="9">
        <v>28.504000000000001</v>
      </c>
      <c r="Y9" s="9">
        <v>26.978999999999999</v>
      </c>
      <c r="Z9" s="9">
        <v>25.454000000000001</v>
      </c>
      <c r="AA9" s="9">
        <v>23.292000000000002</v>
      </c>
      <c r="AC9" s="10"/>
    </row>
    <row r="10" spans="1:29" s="8" customFormat="1" ht="15" customHeight="1" thickBot="1">
      <c r="A10" s="37">
        <v>40695</v>
      </c>
      <c r="B10" s="37" t="s">
        <v>337</v>
      </c>
      <c r="C10" s="39" t="s">
        <v>101</v>
      </c>
      <c r="D10" s="39" t="s">
        <v>88</v>
      </c>
      <c r="E10" s="22">
        <v>0.1885</v>
      </c>
      <c r="F10" s="22">
        <v>0.66910000000000003</v>
      </c>
      <c r="G10" s="9">
        <v>8.06</v>
      </c>
      <c r="H10" s="56">
        <v>6.54E-2</v>
      </c>
      <c r="I10" s="56">
        <v>0.01</v>
      </c>
      <c r="J10" s="53">
        <v>5.27</v>
      </c>
      <c r="K10" s="60">
        <v>3.27E-2</v>
      </c>
      <c r="L10" s="60">
        <v>2.8999999999999998E-3</v>
      </c>
      <c r="M10" s="60">
        <v>8.9999999999999993E-3</v>
      </c>
      <c r="N10" s="13">
        <v>3.17</v>
      </c>
      <c r="O10" s="13">
        <v>1.17</v>
      </c>
      <c r="P10" s="20">
        <v>92</v>
      </c>
      <c r="Q10" s="20">
        <v>658.5</v>
      </c>
      <c r="R10" s="20">
        <v>20</v>
      </c>
      <c r="S10" s="13">
        <v>1.32</v>
      </c>
      <c r="T10" s="13">
        <v>6.5</v>
      </c>
      <c r="U10" s="13">
        <v>16.329999999999998</v>
      </c>
      <c r="V10" s="13">
        <v>1.17</v>
      </c>
      <c r="W10" s="13">
        <v>644.83000000000004</v>
      </c>
      <c r="X10" s="9">
        <v>53.28</v>
      </c>
      <c r="Y10" s="9">
        <v>50.268999999999998</v>
      </c>
      <c r="Z10" s="9">
        <v>47.259</v>
      </c>
      <c r="AA10" s="9">
        <v>43.244999999999997</v>
      </c>
    </row>
    <row r="11" spans="1:29" s="8" customFormat="1" ht="15" customHeight="1" thickBot="1">
      <c r="A11" s="37">
        <v>40695</v>
      </c>
      <c r="B11" s="37" t="s">
        <v>337</v>
      </c>
      <c r="C11" s="12" t="s">
        <v>97</v>
      </c>
      <c r="D11" s="39" t="s">
        <v>88</v>
      </c>
      <c r="E11" s="22">
        <v>0.12989999999999999</v>
      </c>
      <c r="F11" s="22">
        <v>0.69310000000000005</v>
      </c>
      <c r="G11" s="9">
        <v>8.49</v>
      </c>
      <c r="H11" s="56">
        <v>6.7349999999999993E-2</v>
      </c>
      <c r="I11" s="56">
        <v>1.5517E-2</v>
      </c>
      <c r="J11" s="53">
        <v>7.8833000000000002</v>
      </c>
      <c r="K11" s="60">
        <v>3.7100000000000001E-2</v>
      </c>
      <c r="L11" s="60">
        <v>3.2169999999999998E-3</v>
      </c>
      <c r="M11" s="60">
        <v>1.7033E-2</v>
      </c>
      <c r="N11" s="13">
        <v>4</v>
      </c>
      <c r="O11" s="13">
        <v>2.33</v>
      </c>
      <c r="P11" s="20">
        <v>87.5</v>
      </c>
      <c r="Q11" s="20">
        <v>354.33</v>
      </c>
      <c r="R11" s="20">
        <v>41.33</v>
      </c>
      <c r="S11" s="13">
        <v>0.88</v>
      </c>
      <c r="T11" s="13">
        <v>9.5</v>
      </c>
      <c r="U11" s="13">
        <v>22.67</v>
      </c>
      <c r="V11" s="13">
        <v>4.83</v>
      </c>
      <c r="W11" s="13">
        <v>879.33</v>
      </c>
      <c r="X11" s="9">
        <v>62.149000000000001</v>
      </c>
      <c r="Y11" s="9">
        <v>57.494</v>
      </c>
      <c r="Z11" s="1">
        <v>52.838999999999999</v>
      </c>
      <c r="AA11" s="1">
        <v>46.631999999999998</v>
      </c>
    </row>
    <row r="12" spans="1:29" s="8" customFormat="1" ht="15" customHeight="1" thickBot="1">
      <c r="A12" s="37">
        <v>40695</v>
      </c>
      <c r="B12" s="37" t="s">
        <v>337</v>
      </c>
      <c r="C12" s="12" t="s">
        <v>92</v>
      </c>
      <c r="D12" s="39" t="s">
        <v>88</v>
      </c>
      <c r="E12" s="22">
        <v>0.26750000000000002</v>
      </c>
      <c r="F12" s="22">
        <v>0.51480000000000004</v>
      </c>
      <c r="G12" s="9">
        <v>8.26</v>
      </c>
      <c r="H12" s="56">
        <v>4.3119999999999999E-2</v>
      </c>
      <c r="I12" s="56">
        <v>9.4400000000000005E-3</v>
      </c>
      <c r="J12" s="53">
        <v>10.154</v>
      </c>
      <c r="K12" s="60">
        <v>2.4143999999999999E-2</v>
      </c>
      <c r="L12" s="60">
        <v>2.0200000000000001E-3</v>
      </c>
      <c r="M12" s="60">
        <v>1.226E-2</v>
      </c>
      <c r="N12" s="13">
        <v>12</v>
      </c>
      <c r="O12" s="13">
        <v>2</v>
      </c>
      <c r="P12" s="20">
        <v>95</v>
      </c>
      <c r="Q12" s="20">
        <v>440.4</v>
      </c>
      <c r="R12" s="20">
        <v>84.4</v>
      </c>
      <c r="S12" s="13">
        <v>0.88</v>
      </c>
      <c r="T12" s="13">
        <v>18.600000000000001</v>
      </c>
      <c r="U12" s="13">
        <v>27.6</v>
      </c>
      <c r="V12" s="13">
        <v>1.2</v>
      </c>
      <c r="W12" s="13">
        <v>1172</v>
      </c>
      <c r="X12" s="9">
        <v>39.110999999999997</v>
      </c>
      <c r="Y12" s="9">
        <v>36.279000000000003</v>
      </c>
      <c r="Z12" s="1">
        <v>33.445999999999998</v>
      </c>
      <c r="AA12" s="1">
        <v>29.669</v>
      </c>
    </row>
    <row r="13" spans="1:29" ht="15" customHeight="1" thickBot="1">
      <c r="A13" s="37">
        <v>40695</v>
      </c>
      <c r="B13" s="37" t="s">
        <v>337</v>
      </c>
      <c r="C13" s="38" t="s">
        <v>70</v>
      </c>
      <c r="D13" s="39" t="s">
        <v>71</v>
      </c>
      <c r="E13" s="4">
        <v>0.28860000000000002</v>
      </c>
      <c r="F13" s="4">
        <v>0.59240000000000004</v>
      </c>
      <c r="G13" s="1">
        <v>12.38</v>
      </c>
      <c r="H13" s="57">
        <v>4.0583000000000001E-2</v>
      </c>
      <c r="I13" s="57">
        <v>2.6329999999999999E-3</v>
      </c>
      <c r="J13" s="54">
        <v>15.0167</v>
      </c>
      <c r="K13" s="61">
        <v>1.4367E-2</v>
      </c>
      <c r="L13" s="61">
        <v>2.117E-3</v>
      </c>
      <c r="M13" s="61">
        <v>0.2122</v>
      </c>
      <c r="N13" s="1">
        <v>3.33</v>
      </c>
      <c r="O13" s="1">
        <v>1</v>
      </c>
      <c r="P13" s="1">
        <v>22.33</v>
      </c>
      <c r="Q13" s="1">
        <v>197</v>
      </c>
      <c r="R13" s="1">
        <v>25</v>
      </c>
      <c r="S13" s="1">
        <v>0.25</v>
      </c>
      <c r="T13" s="1">
        <v>5.67</v>
      </c>
      <c r="U13" s="1">
        <v>10</v>
      </c>
      <c r="V13" s="1">
        <v>3.5</v>
      </c>
      <c r="W13" s="1">
        <v>342.67</v>
      </c>
      <c r="X13" s="1">
        <v>28.067</v>
      </c>
      <c r="Y13" s="1">
        <v>26.75</v>
      </c>
      <c r="Z13" s="1">
        <v>25.433</v>
      </c>
      <c r="AA13" s="1">
        <v>24.117000000000001</v>
      </c>
    </row>
    <row r="14" spans="1:29" ht="15" customHeight="1" thickBot="1">
      <c r="A14" s="37"/>
      <c r="B14" s="37"/>
      <c r="C14" s="38"/>
      <c r="D14" s="39"/>
      <c r="E14" s="4"/>
      <c r="F14" s="4"/>
      <c r="G14" s="1"/>
      <c r="H14" s="57"/>
      <c r="I14" s="57"/>
      <c r="J14" s="54"/>
      <c r="K14" s="61"/>
      <c r="L14" s="61"/>
      <c r="M14" s="6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9" ht="15" customHeight="1" thickBot="1">
      <c r="A15" s="38"/>
      <c r="B15" s="38"/>
      <c r="C15" s="38"/>
      <c r="D15" s="1"/>
      <c r="E15" s="4"/>
      <c r="F15" s="4"/>
      <c r="G15" s="1"/>
      <c r="H15" s="4"/>
      <c r="I15" s="4"/>
      <c r="J15" s="36"/>
      <c r="K15" s="4"/>
      <c r="L15" s="4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8" spans="16:18">
      <c r="P18" s="62"/>
      <c r="Q18" s="62"/>
      <c r="R18" s="62"/>
    </row>
    <row r="19" spans="16:18">
      <c r="P19" s="62"/>
      <c r="Q19" s="67"/>
      <c r="R19" s="62"/>
    </row>
    <row r="20" spans="16:18">
      <c r="P20" s="62"/>
      <c r="Q20" s="62"/>
      <c r="R20" s="62"/>
    </row>
    <row r="21" spans="16:18">
      <c r="P21" s="62"/>
      <c r="Q21" s="62"/>
      <c r="R21" s="62"/>
    </row>
  </sheetData>
  <mergeCells count="23">
    <mergeCell ref="A1:B1"/>
    <mergeCell ref="S1:S2"/>
    <mergeCell ref="R1:R2"/>
    <mergeCell ref="Q1:Q2"/>
    <mergeCell ref="P1:P2"/>
    <mergeCell ref="D1:D2"/>
    <mergeCell ref="C1:C2"/>
    <mergeCell ref="E1:E2"/>
    <mergeCell ref="F1:F2"/>
    <mergeCell ref="X1:AA1"/>
    <mergeCell ref="G1:G2"/>
    <mergeCell ref="M1:M2"/>
    <mergeCell ref="H1:H2"/>
    <mergeCell ref="I1:I2"/>
    <mergeCell ref="J1:J2"/>
    <mergeCell ref="O1:O2"/>
    <mergeCell ref="T1:T2"/>
    <mergeCell ref="K1:K2"/>
    <mergeCell ref="L1:L2"/>
    <mergeCell ref="W1:W2"/>
    <mergeCell ref="V1:V2"/>
    <mergeCell ref="U1:U2"/>
    <mergeCell ref="N1:N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Y100"/>
  <sheetViews>
    <sheetView tabSelected="1" topLeftCell="A2" zoomScale="90" zoomScaleNormal="90" workbookViewId="0">
      <pane ySplit="780" activePane="bottomLeft"/>
      <selection activeCell="L2" sqref="L1:M1048576"/>
      <selection pane="bottomLeft" activeCell="L107" sqref="L107:L112"/>
    </sheetView>
  </sheetViews>
  <sheetFormatPr defaultColWidth="9.109375" defaultRowHeight="13.2"/>
  <cols>
    <col min="1" max="1" width="10.6640625" style="14" customWidth="1"/>
    <col min="2" max="2" width="15.6640625" style="14" customWidth="1"/>
    <col min="3" max="3" width="19.6640625" style="8" customWidth="1"/>
    <col min="4" max="4" width="13.33203125" style="34" customWidth="1"/>
    <col min="5" max="5" width="11.33203125" style="34" customWidth="1"/>
    <col min="6" max="6" width="6.6640625" style="43" customWidth="1"/>
    <col min="7" max="8" width="6.6640625" style="8" customWidth="1"/>
    <col min="9" max="9" width="9" style="26" customWidth="1"/>
    <col min="10" max="10" width="6.6640625" style="15" customWidth="1"/>
    <col min="11" max="11" width="10.109375" style="35" bestFit="1" customWidth="1"/>
    <col min="12" max="12" width="10.44140625" style="16" bestFit="1" customWidth="1"/>
    <col min="13" max="13" width="9.5546875" style="16" bestFit="1" customWidth="1"/>
    <col min="14" max="15" width="9.109375" style="16"/>
    <col min="16" max="16" width="9.109375" style="17"/>
    <col min="17" max="17" width="8.44140625" style="16" customWidth="1"/>
    <col min="18" max="18" width="8.21875" style="16" customWidth="1"/>
    <col min="19" max="19" width="8.6640625" style="16" customWidth="1"/>
    <col min="20" max="20" width="7.33203125" style="28" customWidth="1"/>
    <col min="21" max="21" width="8.5546875" style="16" bestFit="1" customWidth="1"/>
    <col min="22" max="22" width="8.44140625" style="16" customWidth="1"/>
    <col min="23" max="23" width="8.5546875" style="16" bestFit="1" customWidth="1"/>
    <col min="24" max="24" width="6.5546875" style="16" bestFit="1" customWidth="1"/>
    <col min="25" max="25" width="7.33203125" style="16" customWidth="1"/>
    <col min="26" max="27" width="8.5546875" style="16" bestFit="1" customWidth="1"/>
    <col min="28" max="28" width="7" style="25" bestFit="1" customWidth="1"/>
    <col min="29" max="29" width="8.5546875" style="16" bestFit="1" customWidth="1"/>
    <col min="30" max="30" width="9.44140625" style="16" customWidth="1"/>
    <col min="31" max="31" width="6.88671875" style="16" customWidth="1"/>
    <col min="32" max="32" width="7.44140625" style="16" customWidth="1"/>
    <col min="33" max="43" width="7.6640625" style="16" customWidth="1"/>
    <col min="44" max="44" width="9.5546875" style="16" customWidth="1"/>
    <col min="45" max="46" width="7.6640625" style="16" customWidth="1"/>
    <col min="47" max="47" width="8.5546875" style="16" customWidth="1"/>
    <col min="48" max="48" width="8.88671875" style="16" customWidth="1"/>
    <col min="49" max="53" width="7.6640625" style="16" customWidth="1"/>
    <col min="54" max="54" width="7.6640625" style="17" customWidth="1"/>
    <col min="55" max="207" width="9.109375" style="7"/>
    <col min="208" max="16384" width="9.109375" style="6"/>
  </cols>
  <sheetData>
    <row r="1" spans="1:207" s="8" customFormat="1" ht="29.25" customHeight="1" thickBot="1">
      <c r="A1" s="170" t="s">
        <v>17</v>
      </c>
      <c r="B1" s="174" t="s">
        <v>18</v>
      </c>
      <c r="C1" s="174" t="s">
        <v>79</v>
      </c>
      <c r="D1" s="176" t="s">
        <v>19</v>
      </c>
      <c r="E1" s="176" t="s">
        <v>20</v>
      </c>
      <c r="F1" s="172" t="s">
        <v>21</v>
      </c>
      <c r="G1" s="174" t="s">
        <v>22</v>
      </c>
      <c r="H1" s="174" t="s">
        <v>23</v>
      </c>
      <c r="I1" s="178" t="s">
        <v>24</v>
      </c>
      <c r="J1" s="179" t="s">
        <v>25</v>
      </c>
      <c r="K1" s="181" t="s">
        <v>35</v>
      </c>
      <c r="L1" s="164" t="s">
        <v>26</v>
      </c>
      <c r="M1" s="183"/>
      <c r="N1" s="184" t="s">
        <v>27</v>
      </c>
      <c r="O1" s="185"/>
      <c r="P1" s="186"/>
      <c r="Q1" s="164" t="s">
        <v>16</v>
      </c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6"/>
      <c r="AE1" s="164" t="s">
        <v>34</v>
      </c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6"/>
      <c r="AS1" s="167" t="s">
        <v>36</v>
      </c>
      <c r="AT1" s="168"/>
      <c r="AU1" s="168"/>
      <c r="AV1" s="168"/>
      <c r="AW1" s="168"/>
      <c r="AX1" s="168"/>
      <c r="AY1" s="168"/>
      <c r="AZ1" s="168"/>
      <c r="BA1" s="168"/>
      <c r="BB1" s="169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</row>
    <row r="2" spans="1:207" s="8" customFormat="1" ht="27" thickBot="1">
      <c r="A2" s="171"/>
      <c r="B2" s="187"/>
      <c r="C2" s="175"/>
      <c r="D2" s="177"/>
      <c r="E2" s="177"/>
      <c r="F2" s="173"/>
      <c r="G2" s="175"/>
      <c r="H2" s="175"/>
      <c r="I2" s="175"/>
      <c r="J2" s="180"/>
      <c r="K2" s="182"/>
      <c r="L2" s="11" t="s">
        <v>0</v>
      </c>
      <c r="M2" s="11" t="s">
        <v>1</v>
      </c>
      <c r="N2" s="11" t="s">
        <v>0</v>
      </c>
      <c r="O2" s="11" t="s">
        <v>1</v>
      </c>
      <c r="P2" s="11" t="s">
        <v>61</v>
      </c>
      <c r="Q2" s="153" t="s">
        <v>2</v>
      </c>
      <c r="R2" s="11" t="s">
        <v>3</v>
      </c>
      <c r="S2" s="11" t="s">
        <v>4</v>
      </c>
      <c r="T2" s="27" t="s">
        <v>5</v>
      </c>
      <c r="U2" s="11" t="s">
        <v>6</v>
      </c>
      <c r="V2" s="11" t="s">
        <v>7</v>
      </c>
      <c r="W2" s="11" t="s">
        <v>8</v>
      </c>
      <c r="X2" s="11" t="s">
        <v>9</v>
      </c>
      <c r="Y2" s="11" t="s">
        <v>10</v>
      </c>
      <c r="Z2" s="11" t="s">
        <v>11</v>
      </c>
      <c r="AA2" s="11" t="s">
        <v>12</v>
      </c>
      <c r="AB2" s="11" t="s">
        <v>13</v>
      </c>
      <c r="AC2" s="11" t="s">
        <v>14</v>
      </c>
      <c r="AD2" s="11" t="s">
        <v>15</v>
      </c>
      <c r="AE2" s="11" t="s">
        <v>2</v>
      </c>
      <c r="AF2" s="11" t="s">
        <v>3</v>
      </c>
      <c r="AG2" s="11" t="s">
        <v>4</v>
      </c>
      <c r="AH2" s="11" t="s">
        <v>5</v>
      </c>
      <c r="AI2" s="11" t="s">
        <v>6</v>
      </c>
      <c r="AJ2" s="11" t="s">
        <v>7</v>
      </c>
      <c r="AK2" s="11" t="s">
        <v>8</v>
      </c>
      <c r="AL2" s="11" t="s">
        <v>9</v>
      </c>
      <c r="AM2" s="11" t="s">
        <v>10</v>
      </c>
      <c r="AN2" s="11" t="s">
        <v>11</v>
      </c>
      <c r="AO2" s="11" t="s">
        <v>12</v>
      </c>
      <c r="AP2" s="11" t="s">
        <v>13</v>
      </c>
      <c r="AQ2" s="11" t="s">
        <v>14</v>
      </c>
      <c r="AR2" s="11" t="s">
        <v>15</v>
      </c>
      <c r="AS2" s="11" t="s">
        <v>5</v>
      </c>
      <c r="AT2" s="11" t="s">
        <v>6</v>
      </c>
      <c r="AU2" s="11" t="s">
        <v>7</v>
      </c>
      <c r="AV2" s="11" t="s">
        <v>8</v>
      </c>
      <c r="AW2" s="11" t="s">
        <v>9</v>
      </c>
      <c r="AX2" s="11" t="s">
        <v>10</v>
      </c>
      <c r="AY2" s="11" t="s">
        <v>11</v>
      </c>
      <c r="AZ2" s="11" t="s">
        <v>12</v>
      </c>
      <c r="BA2" s="11" t="s">
        <v>13</v>
      </c>
      <c r="BB2" s="11" t="s">
        <v>14</v>
      </c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</row>
    <row r="3" spans="1:207" s="8" customFormat="1" ht="13.8" thickBot="1">
      <c r="A3" s="147"/>
      <c r="B3" s="94"/>
      <c r="C3" s="149"/>
      <c r="D3" s="150"/>
      <c r="E3" s="150"/>
      <c r="F3" s="148"/>
      <c r="G3" s="149"/>
      <c r="H3" s="149"/>
      <c r="I3" s="149"/>
      <c r="J3" s="151"/>
      <c r="K3" s="152"/>
      <c r="L3" s="11"/>
      <c r="M3" s="11"/>
      <c r="N3" s="11"/>
      <c r="O3" s="153"/>
      <c r="P3" s="11"/>
      <c r="Q3" s="153"/>
      <c r="R3" s="11"/>
      <c r="S3" s="11"/>
      <c r="T3" s="27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</row>
    <row r="4" spans="1:207" s="8" customFormat="1" ht="13.8" thickBot="1">
      <c r="A4" s="12" t="s">
        <v>186</v>
      </c>
      <c r="B4" s="40" t="s">
        <v>220</v>
      </c>
      <c r="C4" s="9" t="s">
        <v>343</v>
      </c>
      <c r="D4" s="41" t="s">
        <v>344</v>
      </c>
      <c r="E4" s="41" t="s">
        <v>345</v>
      </c>
      <c r="F4" s="42">
        <v>38.9</v>
      </c>
      <c r="G4" s="9" t="s">
        <v>217</v>
      </c>
      <c r="H4" s="9" t="s">
        <v>89</v>
      </c>
      <c r="I4" s="63" t="s">
        <v>90</v>
      </c>
      <c r="J4" s="45">
        <v>6.2</v>
      </c>
      <c r="K4" s="44">
        <v>40724</v>
      </c>
      <c r="L4" s="13">
        <v>256.14</v>
      </c>
      <c r="M4" s="13">
        <v>256.14</v>
      </c>
      <c r="N4" s="13">
        <v>2.2466572750642673</v>
      </c>
      <c r="O4" s="30">
        <v>2.25</v>
      </c>
      <c r="P4" s="13">
        <v>2.25</v>
      </c>
      <c r="Q4" s="13">
        <v>53.086264752493577</v>
      </c>
      <c r="R4" s="13">
        <v>54.229813305501288</v>
      </c>
      <c r="S4" s="13">
        <v>8.3306051759383042</v>
      </c>
      <c r="T4" s="13">
        <v>1.1413018957326479E-2</v>
      </c>
      <c r="U4" s="13">
        <v>4.1338493861182522E-3</v>
      </c>
      <c r="V4" s="13">
        <v>0.21846495342724934</v>
      </c>
      <c r="W4" s="13">
        <v>0.68262434645552694</v>
      </c>
      <c r="X4" s="13">
        <v>0.11718564346735218</v>
      </c>
      <c r="Y4" s="13">
        <v>1.3479943650385605E-3</v>
      </c>
      <c r="Z4" s="13">
        <v>2.7993349647300773E-2</v>
      </c>
      <c r="AA4" s="13">
        <v>4.0799296115167097E-2</v>
      </c>
      <c r="AB4" s="13">
        <v>6.5602392431876608E-3</v>
      </c>
      <c r="AC4" s="13">
        <v>1.4886800436030849</v>
      </c>
      <c r="AD4" s="13">
        <v>953.96662550868894</v>
      </c>
      <c r="AE4" s="13">
        <v>76.236635732054793</v>
      </c>
      <c r="AF4" s="13">
        <v>77.340892791575342</v>
      </c>
      <c r="AG4" s="13">
        <v>11.395020866917807</v>
      </c>
      <c r="AH4" s="13">
        <v>1.7215579294520552E-2</v>
      </c>
      <c r="AI4" s="13">
        <v>6.156260013698631E-3</v>
      </c>
      <c r="AJ4" s="13">
        <v>0.3249552247582192</v>
      </c>
      <c r="AK4" s="13">
        <v>5.4254737891417815</v>
      </c>
      <c r="AL4" s="13">
        <v>0.16700610934726029</v>
      </c>
      <c r="AM4" s="13">
        <v>1.2023764643835618E-3</v>
      </c>
      <c r="AN4" s="13">
        <v>3.8466795254794524E-2</v>
      </c>
      <c r="AO4" s="13">
        <v>6.2388430212328774E-2</v>
      </c>
      <c r="AP4" s="13">
        <v>8.6799685684931516E-3</v>
      </c>
      <c r="AQ4" s="13">
        <v>2.1075894668342467</v>
      </c>
      <c r="AR4" s="13">
        <v>1404.9498372583562</v>
      </c>
      <c r="AS4" s="13">
        <v>1.7215579294520552E-2</v>
      </c>
      <c r="AT4" s="13">
        <v>6.156260013698631E-3</v>
      </c>
      <c r="AU4" s="13">
        <v>0.3249552247582192</v>
      </c>
      <c r="AV4" s="13">
        <v>5.4254737891417815</v>
      </c>
      <c r="AW4" s="13">
        <v>0.16700610934726029</v>
      </c>
      <c r="AX4" s="13">
        <v>1.2023764643835618E-3</v>
      </c>
      <c r="AY4" s="13">
        <v>3.8466795254794524E-2</v>
      </c>
      <c r="AZ4" s="13">
        <v>6.2388430212328774E-2</v>
      </c>
      <c r="BA4" s="13">
        <v>8.6799685684931516E-3</v>
      </c>
      <c r="BB4" s="13">
        <v>2.1075894668342467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</row>
    <row r="5" spans="1:207" s="8" customFormat="1" ht="13.8" thickBot="1">
      <c r="A5" s="12" t="s">
        <v>186</v>
      </c>
      <c r="B5" s="40" t="s">
        <v>222</v>
      </c>
      <c r="C5" s="9" t="s">
        <v>346</v>
      </c>
      <c r="D5" s="41" t="s">
        <v>347</v>
      </c>
      <c r="E5" s="41" t="s">
        <v>348</v>
      </c>
      <c r="F5" s="42">
        <v>12.8</v>
      </c>
      <c r="G5" s="9" t="s">
        <v>217</v>
      </c>
      <c r="H5" s="9" t="s">
        <v>89</v>
      </c>
      <c r="I5" s="63" t="s">
        <v>90</v>
      </c>
      <c r="J5" s="45">
        <v>6.1</v>
      </c>
      <c r="K5" s="44">
        <v>40724</v>
      </c>
      <c r="L5" s="13">
        <v>115.91</v>
      </c>
      <c r="M5" s="13">
        <v>115.91</v>
      </c>
      <c r="N5" s="13">
        <v>3.0897259374999995</v>
      </c>
      <c r="O5" s="30">
        <v>3.09</v>
      </c>
      <c r="P5" s="13">
        <v>4.07</v>
      </c>
      <c r="Q5" s="13">
        <v>73.007134177187496</v>
      </c>
      <c r="R5" s="13">
        <v>74.579804679374988</v>
      </c>
      <c r="S5" s="13">
        <v>11.456703776249997</v>
      </c>
      <c r="T5" s="13">
        <v>1.5695807762499996E-2</v>
      </c>
      <c r="U5" s="13">
        <v>5.6850957249999995E-3</v>
      </c>
      <c r="V5" s="13">
        <v>0.30044495016249995</v>
      </c>
      <c r="W5" s="13">
        <v>0.93878232884999979</v>
      </c>
      <c r="X5" s="13">
        <v>0.16116010489999996</v>
      </c>
      <c r="Y5" s="13">
        <v>1.8538355624999998E-3</v>
      </c>
      <c r="Z5" s="13">
        <v>3.8497985181249993E-2</v>
      </c>
      <c r="AA5" s="13">
        <v>5.6109423024999994E-2</v>
      </c>
      <c r="AB5" s="13">
        <v>9.0219997374999979E-3</v>
      </c>
      <c r="AC5" s="13">
        <v>2.0473142007062499</v>
      </c>
      <c r="AD5" s="13">
        <v>1311.9470686774996</v>
      </c>
      <c r="AE5" s="13">
        <v>73.007134177187496</v>
      </c>
      <c r="AF5" s="13">
        <v>74.579804679374988</v>
      </c>
      <c r="AG5" s="13">
        <v>11.456703776249997</v>
      </c>
      <c r="AH5" s="13">
        <v>1.5695807762499996E-2</v>
      </c>
      <c r="AI5" s="13">
        <v>5.6850957249999995E-3</v>
      </c>
      <c r="AJ5" s="13">
        <v>0.30044495016249995</v>
      </c>
      <c r="AK5" s="13">
        <v>0.93878232884999979</v>
      </c>
      <c r="AL5" s="13">
        <v>0.16116010489999996</v>
      </c>
      <c r="AM5" s="13">
        <v>1.8538355624999998E-3</v>
      </c>
      <c r="AN5" s="13">
        <v>3.8497985181249993E-2</v>
      </c>
      <c r="AO5" s="13">
        <v>5.6109423024999994E-2</v>
      </c>
      <c r="AP5" s="13">
        <v>9.0219997374999979E-3</v>
      </c>
      <c r="AQ5" s="13">
        <v>2.0473142007062499</v>
      </c>
      <c r="AR5" s="13">
        <v>1311.9470686774996</v>
      </c>
      <c r="AS5" s="13">
        <v>1.5695807762499996E-2</v>
      </c>
      <c r="AT5" s="13">
        <v>5.6850957249999995E-3</v>
      </c>
      <c r="AU5" s="13">
        <v>0.30044495016249995</v>
      </c>
      <c r="AV5" s="13">
        <v>0.93878232884999979</v>
      </c>
      <c r="AW5" s="13">
        <v>0.16116010489999996</v>
      </c>
      <c r="AX5" s="13">
        <v>1.8538355624999998E-3</v>
      </c>
      <c r="AY5" s="13">
        <v>3.8497985181249993E-2</v>
      </c>
      <c r="AZ5" s="13">
        <v>5.6109423024999994E-2</v>
      </c>
      <c r="BA5" s="13">
        <v>9.0219997374999979E-3</v>
      </c>
      <c r="BB5" s="13">
        <v>2.0473142007062499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</row>
    <row r="6" spans="1:207" s="8" customFormat="1" ht="13.8" thickBot="1">
      <c r="A6" s="12" t="s">
        <v>186</v>
      </c>
      <c r="B6" s="40" t="s">
        <v>224</v>
      </c>
      <c r="C6" s="9" t="s">
        <v>346</v>
      </c>
      <c r="D6" s="41" t="s">
        <v>347</v>
      </c>
      <c r="E6" s="41" t="s">
        <v>348</v>
      </c>
      <c r="F6" s="42">
        <v>22.9</v>
      </c>
      <c r="G6" s="9" t="s">
        <v>217</v>
      </c>
      <c r="H6" s="9" t="s">
        <v>89</v>
      </c>
      <c r="I6" s="63" t="s">
        <v>90</v>
      </c>
      <c r="J6" s="45">
        <v>5.9</v>
      </c>
      <c r="K6" s="44">
        <v>40724</v>
      </c>
      <c r="L6" s="13">
        <v>351.16</v>
      </c>
      <c r="M6" s="13">
        <v>351.16</v>
      </c>
      <c r="N6" s="13">
        <v>5.2321306550218347</v>
      </c>
      <c r="O6" s="30">
        <v>5.23</v>
      </c>
      <c r="P6" s="13">
        <v>5.23</v>
      </c>
      <c r="Q6" s="13">
        <v>123.63001524751094</v>
      </c>
      <c r="R6" s="13">
        <v>126.29316975091703</v>
      </c>
      <c r="S6" s="13">
        <v>19.400740468820963</v>
      </c>
      <c r="T6" s="13">
        <v>2.6579223727510922E-2</v>
      </c>
      <c r="U6" s="13">
        <v>9.6271204052401776E-3</v>
      </c>
      <c r="V6" s="13">
        <v>0.50877238489432319</v>
      </c>
      <c r="W6" s="13">
        <v>1.5897305782218341</v>
      </c>
      <c r="X6" s="13">
        <v>0.27290793496593885</v>
      </c>
      <c r="Y6" s="13">
        <v>3.1392783930131009E-3</v>
      </c>
      <c r="Z6" s="13">
        <v>6.519234796157207E-2</v>
      </c>
      <c r="AA6" s="13">
        <v>9.5015492695196518E-2</v>
      </c>
      <c r="AB6" s="13">
        <v>1.5277821512663757E-2</v>
      </c>
      <c r="AC6" s="13">
        <v>3.4669144146305682</v>
      </c>
      <c r="AD6" s="13">
        <v>2221.6463902127512</v>
      </c>
      <c r="AE6" s="13">
        <v>123.63001524751094</v>
      </c>
      <c r="AF6" s="13">
        <v>126.29316975091703</v>
      </c>
      <c r="AG6" s="13">
        <v>19.400740468820963</v>
      </c>
      <c r="AH6" s="13">
        <v>2.6579223727510922E-2</v>
      </c>
      <c r="AI6" s="13">
        <v>9.6271204052401776E-3</v>
      </c>
      <c r="AJ6" s="13">
        <v>0.50877238489432319</v>
      </c>
      <c r="AK6" s="13">
        <v>1.5897305782218341</v>
      </c>
      <c r="AL6" s="13">
        <v>0.27290793496593885</v>
      </c>
      <c r="AM6" s="13">
        <v>3.1392783930131009E-3</v>
      </c>
      <c r="AN6" s="13">
        <v>6.519234796157207E-2</v>
      </c>
      <c r="AO6" s="13">
        <v>9.5015492695196518E-2</v>
      </c>
      <c r="AP6" s="13">
        <v>1.5277821512663757E-2</v>
      </c>
      <c r="AQ6" s="13">
        <v>3.4669144146305682</v>
      </c>
      <c r="AR6" s="13">
        <v>2221.6463902127512</v>
      </c>
      <c r="AS6" s="13">
        <v>2.6579223727510922E-2</v>
      </c>
      <c r="AT6" s="13">
        <v>9.6271204052401776E-3</v>
      </c>
      <c r="AU6" s="13">
        <v>0.50877238489432319</v>
      </c>
      <c r="AV6" s="13">
        <v>1.5897305782218341</v>
      </c>
      <c r="AW6" s="13">
        <v>0.27290793496593885</v>
      </c>
      <c r="AX6" s="13">
        <v>3.1392783930131009E-3</v>
      </c>
      <c r="AY6" s="13">
        <v>6.519234796157207E-2</v>
      </c>
      <c r="AZ6" s="13">
        <v>9.5015492695196518E-2</v>
      </c>
      <c r="BA6" s="13">
        <v>1.5277821512663757E-2</v>
      </c>
      <c r="BB6" s="13">
        <v>3.4669144146305682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</row>
    <row r="7" spans="1:207" s="8" customFormat="1" ht="13.8" thickBot="1">
      <c r="A7" s="12" t="s">
        <v>186</v>
      </c>
      <c r="B7" s="40" t="s">
        <v>226</v>
      </c>
      <c r="C7" s="9" t="s">
        <v>349</v>
      </c>
      <c r="D7" s="41" t="s">
        <v>350</v>
      </c>
      <c r="E7" s="41" t="s">
        <v>351</v>
      </c>
      <c r="F7" s="42">
        <v>19.899999999999999</v>
      </c>
      <c r="G7" s="9" t="s">
        <v>352</v>
      </c>
      <c r="H7" s="9" t="s">
        <v>218</v>
      </c>
      <c r="I7" s="63" t="s">
        <v>90</v>
      </c>
      <c r="J7" s="45">
        <v>6.4</v>
      </c>
      <c r="K7" s="44">
        <v>40724</v>
      </c>
      <c r="L7" s="13">
        <v>234.89999999999998</v>
      </c>
      <c r="M7" s="13">
        <v>234.9</v>
      </c>
      <c r="N7" s="13">
        <v>4.0275316582914567</v>
      </c>
      <c r="O7" s="30">
        <v>4.03</v>
      </c>
      <c r="P7" s="13">
        <v>4.03</v>
      </c>
      <c r="Q7" s="13">
        <v>95.166545553768842</v>
      </c>
      <c r="R7" s="13">
        <v>97.216559167839179</v>
      </c>
      <c r="S7" s="13">
        <v>14.93408738894472</v>
      </c>
      <c r="T7" s="13">
        <v>2.0459860824120601E-2</v>
      </c>
      <c r="U7" s="13">
        <v>7.4106582512562802E-3</v>
      </c>
      <c r="V7" s="13">
        <v>0.3916371784522612</v>
      </c>
      <c r="W7" s="13">
        <v>1.2237252190552761</v>
      </c>
      <c r="X7" s="13">
        <v>0.21007605129648238</v>
      </c>
      <c r="Y7" s="13">
        <v>2.4165189949748741E-3</v>
      </c>
      <c r="Z7" s="13">
        <v>5.018304446231156E-2</v>
      </c>
      <c r="AA7" s="13">
        <v>7.3139974914572844E-2</v>
      </c>
      <c r="AB7" s="13">
        <v>1.1760392442211054E-2</v>
      </c>
      <c r="AC7" s="13">
        <v>2.6687230274170854</v>
      </c>
      <c r="AD7" s="13">
        <v>1710.154382617085</v>
      </c>
      <c r="AE7" s="13">
        <v>95.166545553768842</v>
      </c>
      <c r="AF7" s="13">
        <v>97.216559167839179</v>
      </c>
      <c r="AG7" s="13">
        <v>14.93408738894472</v>
      </c>
      <c r="AH7" s="13">
        <v>2.0459860824120601E-2</v>
      </c>
      <c r="AI7" s="13">
        <v>7.4106582512562802E-3</v>
      </c>
      <c r="AJ7" s="13">
        <v>0.3916371784522612</v>
      </c>
      <c r="AK7" s="13">
        <v>1.2237252190552761</v>
      </c>
      <c r="AL7" s="13">
        <v>0.21007605129648238</v>
      </c>
      <c r="AM7" s="13">
        <v>2.4165189949748741E-3</v>
      </c>
      <c r="AN7" s="13">
        <v>5.018304446231156E-2</v>
      </c>
      <c r="AO7" s="13">
        <v>7.3139974914572844E-2</v>
      </c>
      <c r="AP7" s="13">
        <v>1.1760392442211054E-2</v>
      </c>
      <c r="AQ7" s="13">
        <v>2.6687230274170854</v>
      </c>
      <c r="AR7" s="13">
        <v>1710.154382617085</v>
      </c>
      <c r="AS7" s="13">
        <v>2.0459860824120601E-2</v>
      </c>
      <c r="AT7" s="13">
        <v>7.4106582512562802E-3</v>
      </c>
      <c r="AU7" s="13">
        <v>0.3916371784522612</v>
      </c>
      <c r="AV7" s="13">
        <v>1.2237252190552761</v>
      </c>
      <c r="AW7" s="13">
        <v>0.21007605129648238</v>
      </c>
      <c r="AX7" s="13">
        <v>2.4165189949748741E-3</v>
      </c>
      <c r="AY7" s="13">
        <v>5.018304446231156E-2</v>
      </c>
      <c r="AZ7" s="13">
        <v>7.3139974914572844E-2</v>
      </c>
      <c r="BA7" s="13">
        <v>1.1760392442211054E-2</v>
      </c>
      <c r="BB7" s="13">
        <v>2.6687230274170854</v>
      </c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</row>
    <row r="8" spans="1:207" s="8" customFormat="1" ht="13.8" thickBot="1">
      <c r="A8" s="12" t="s">
        <v>186</v>
      </c>
      <c r="B8" s="40" t="s">
        <v>229</v>
      </c>
      <c r="C8" s="9" t="s">
        <v>349</v>
      </c>
      <c r="D8" s="41" t="s">
        <v>350</v>
      </c>
      <c r="E8" s="41" t="s">
        <v>351</v>
      </c>
      <c r="F8" s="42">
        <v>12.1</v>
      </c>
      <c r="G8" s="9" t="s">
        <v>102</v>
      </c>
      <c r="H8" s="9" t="s">
        <v>218</v>
      </c>
      <c r="I8" s="63" t="s">
        <v>90</v>
      </c>
      <c r="J8" s="45">
        <v>6.3</v>
      </c>
      <c r="K8" s="44">
        <v>40724</v>
      </c>
      <c r="L8" s="13">
        <v>164.71</v>
      </c>
      <c r="M8" s="13">
        <v>164.71</v>
      </c>
      <c r="N8" s="13">
        <v>4.6445497520661156</v>
      </c>
      <c r="O8" s="30">
        <v>4.6399999999999997</v>
      </c>
      <c r="P8" s="13">
        <v>4.6399999999999997</v>
      </c>
      <c r="Q8" s="13">
        <v>109.74606609157026</v>
      </c>
      <c r="R8" s="13">
        <v>112.1101419153719</v>
      </c>
      <c r="S8" s="13">
        <v>17.221990480661155</v>
      </c>
      <c r="T8" s="13">
        <v>2.3594312740495869E-2</v>
      </c>
      <c r="U8" s="13">
        <v>8.5459715438016524E-3</v>
      </c>
      <c r="V8" s="13">
        <v>0.45163601789090907</v>
      </c>
      <c r="W8" s="13">
        <v>1.4111999966677686</v>
      </c>
      <c r="X8" s="13">
        <v>0.24225971506776858</v>
      </c>
      <c r="Y8" s="13">
        <v>2.7867298512396698E-3</v>
      </c>
      <c r="Z8" s="13">
        <v>5.7871089910743807E-2</v>
      </c>
      <c r="AA8" s="13">
        <v>8.4345023497520655E-2</v>
      </c>
      <c r="AB8" s="13">
        <v>1.3562085276033057E-2</v>
      </c>
      <c r="AC8" s="13">
        <v>3.0775715567140498</v>
      </c>
      <c r="AD8" s="13">
        <v>1972.1501375233056</v>
      </c>
      <c r="AE8" s="13">
        <v>109.74606609157026</v>
      </c>
      <c r="AF8" s="13">
        <v>112.1101419153719</v>
      </c>
      <c r="AG8" s="13">
        <v>17.221990480661155</v>
      </c>
      <c r="AH8" s="13">
        <v>2.3594312740495869E-2</v>
      </c>
      <c r="AI8" s="13">
        <v>8.5459715438016524E-3</v>
      </c>
      <c r="AJ8" s="13">
        <v>0.45163601789090907</v>
      </c>
      <c r="AK8" s="13">
        <v>1.4111999966677686</v>
      </c>
      <c r="AL8" s="13">
        <v>0.24225971506776858</v>
      </c>
      <c r="AM8" s="13">
        <v>2.7867298512396698E-3</v>
      </c>
      <c r="AN8" s="13">
        <v>5.7871089910743807E-2</v>
      </c>
      <c r="AO8" s="13">
        <v>8.4345023497520655E-2</v>
      </c>
      <c r="AP8" s="13">
        <v>1.3562085276033057E-2</v>
      </c>
      <c r="AQ8" s="13">
        <v>3.0775715567140498</v>
      </c>
      <c r="AR8" s="13">
        <v>1972.1501375233056</v>
      </c>
      <c r="AS8" s="13">
        <v>2.3594312740495869E-2</v>
      </c>
      <c r="AT8" s="13">
        <v>8.5459715438016524E-3</v>
      </c>
      <c r="AU8" s="13">
        <v>0.45163601789090907</v>
      </c>
      <c r="AV8" s="13">
        <v>1.4111999966677686</v>
      </c>
      <c r="AW8" s="13">
        <v>0.24225971506776858</v>
      </c>
      <c r="AX8" s="13">
        <v>2.7867298512396698E-3</v>
      </c>
      <c r="AY8" s="13">
        <v>5.7871089910743807E-2</v>
      </c>
      <c r="AZ8" s="13">
        <v>8.4345023497520655E-2</v>
      </c>
      <c r="BA8" s="13">
        <v>1.3562085276033057E-2</v>
      </c>
      <c r="BB8" s="13">
        <v>3.0775715567140498</v>
      </c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</row>
    <row r="9" spans="1:207" s="8" customFormat="1" ht="13.8" thickBot="1">
      <c r="A9" s="12" t="s">
        <v>186</v>
      </c>
      <c r="B9" s="40" t="s">
        <v>230</v>
      </c>
      <c r="C9" s="9" t="s">
        <v>349</v>
      </c>
      <c r="D9" s="41" t="s">
        <v>350</v>
      </c>
      <c r="E9" s="41" t="s">
        <v>351</v>
      </c>
      <c r="F9" s="42">
        <v>8.3000000000000007</v>
      </c>
      <c r="G9" s="9" t="s">
        <v>219</v>
      </c>
      <c r="H9" s="9" t="s">
        <v>218</v>
      </c>
      <c r="I9" s="63" t="s">
        <v>90</v>
      </c>
      <c r="J9" s="45">
        <v>6.5</v>
      </c>
      <c r="K9" s="44">
        <v>40724</v>
      </c>
      <c r="L9" s="13">
        <v>93.84</v>
      </c>
      <c r="M9" s="13">
        <v>93.84</v>
      </c>
      <c r="N9" s="13">
        <v>3.8576154216867469</v>
      </c>
      <c r="O9" s="30">
        <v>3.86</v>
      </c>
      <c r="P9" s="13">
        <v>3.86</v>
      </c>
      <c r="Q9" s="13">
        <v>91.151594799036147</v>
      </c>
      <c r="R9" s="13">
        <v>93.115121048674695</v>
      </c>
      <c r="S9" s="13">
        <v>14.304037983614458</v>
      </c>
      <c r="T9" s="13">
        <v>1.9596686342168674E-2</v>
      </c>
      <c r="U9" s="13">
        <v>7.0980123759036146E-3</v>
      </c>
      <c r="V9" s="13">
        <v>0.37511452360481923</v>
      </c>
      <c r="W9" s="13">
        <v>1.1720978697253011</v>
      </c>
      <c r="X9" s="13">
        <v>0.20121322039518072</v>
      </c>
      <c r="Y9" s="13">
        <v>2.3145692530120482E-3</v>
      </c>
      <c r="Z9" s="13">
        <v>4.8065888154216869E-2</v>
      </c>
      <c r="AA9" s="13">
        <v>7.0054296057831325E-2</v>
      </c>
      <c r="AB9" s="13">
        <v>1.1264237031325302E-2</v>
      </c>
      <c r="AC9" s="13">
        <v>2.5561331307180724</v>
      </c>
      <c r="AD9" s="13">
        <v>1638.0052298949397</v>
      </c>
      <c r="AE9" s="13">
        <v>91.151594799036147</v>
      </c>
      <c r="AF9" s="13">
        <v>93.115121048674695</v>
      </c>
      <c r="AG9" s="13">
        <v>14.304037983614458</v>
      </c>
      <c r="AH9" s="13">
        <v>1.9596686342168674E-2</v>
      </c>
      <c r="AI9" s="13">
        <v>7.0980123759036146E-3</v>
      </c>
      <c r="AJ9" s="13">
        <v>0.37511452360481923</v>
      </c>
      <c r="AK9" s="13">
        <v>1.1720978697253011</v>
      </c>
      <c r="AL9" s="13">
        <v>0.20121322039518072</v>
      </c>
      <c r="AM9" s="13">
        <v>2.3145692530120482E-3</v>
      </c>
      <c r="AN9" s="13">
        <v>4.8065888154216869E-2</v>
      </c>
      <c r="AO9" s="13">
        <v>7.0054296057831325E-2</v>
      </c>
      <c r="AP9" s="13">
        <v>1.1264237031325302E-2</v>
      </c>
      <c r="AQ9" s="13">
        <v>2.5561331307180724</v>
      </c>
      <c r="AR9" s="13">
        <v>1638.0052298949397</v>
      </c>
      <c r="AS9" s="13">
        <v>1.9596686342168674E-2</v>
      </c>
      <c r="AT9" s="13">
        <v>7.0980123759036146E-3</v>
      </c>
      <c r="AU9" s="13">
        <v>0.37511452360481923</v>
      </c>
      <c r="AV9" s="13">
        <v>1.1720978697253011</v>
      </c>
      <c r="AW9" s="13">
        <v>0.20121322039518072</v>
      </c>
      <c r="AX9" s="13">
        <v>2.3145692530120482E-3</v>
      </c>
      <c r="AY9" s="13">
        <v>4.8065888154216869E-2</v>
      </c>
      <c r="AZ9" s="13">
        <v>7.0054296057831325E-2</v>
      </c>
      <c r="BA9" s="13">
        <v>1.1264237031325302E-2</v>
      </c>
      <c r="BB9" s="13">
        <v>2.5561331307180724</v>
      </c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</row>
    <row r="10" spans="1:207" s="8" customFormat="1" ht="13.8" thickBot="1">
      <c r="A10" s="12" t="s">
        <v>186</v>
      </c>
      <c r="B10" s="40" t="s">
        <v>231</v>
      </c>
      <c r="C10" s="9" t="s">
        <v>349</v>
      </c>
      <c r="D10" s="41" t="s">
        <v>350</v>
      </c>
      <c r="E10" s="41" t="s">
        <v>351</v>
      </c>
      <c r="F10" s="42">
        <v>27</v>
      </c>
      <c r="G10" s="9" t="s">
        <v>102</v>
      </c>
      <c r="H10" s="9" t="s">
        <v>218</v>
      </c>
      <c r="I10" s="63" t="s">
        <v>216</v>
      </c>
      <c r="J10" s="45">
        <v>6.6</v>
      </c>
      <c r="K10" s="44">
        <v>40724</v>
      </c>
      <c r="L10" s="13">
        <v>352.19</v>
      </c>
      <c r="M10" s="13">
        <v>352.19</v>
      </c>
      <c r="N10" s="13">
        <v>4.4506380740740736</v>
      </c>
      <c r="O10" s="30">
        <v>4.45</v>
      </c>
      <c r="P10" s="13">
        <v>4.45</v>
      </c>
      <c r="Q10" s="13">
        <v>109.62811704059258</v>
      </c>
      <c r="R10" s="13">
        <v>107.429501832</v>
      </c>
      <c r="S10" s="13">
        <v>16.502965978666662</v>
      </c>
      <c r="T10" s="13">
        <v>2.2609241416296298E-2</v>
      </c>
      <c r="U10" s="13">
        <v>8.1891740562962945E-3</v>
      </c>
      <c r="V10" s="13">
        <v>0.43278004632296291</v>
      </c>
      <c r="W10" s="13">
        <v>1.3522818724266665</v>
      </c>
      <c r="X10" s="13">
        <v>0.23214528194370368</v>
      </c>
      <c r="Y10" s="13">
        <v>2.6703828444444443E-3</v>
      </c>
      <c r="Z10" s="13">
        <v>5.5454950402962964E-2</v>
      </c>
      <c r="AA10" s="13">
        <v>8.0823587425185181E-2</v>
      </c>
      <c r="AB10" s="13">
        <v>1.2995863176296295E-2</v>
      </c>
      <c r="AC10" s="13">
        <v>2.9490818006429627</v>
      </c>
      <c r="AD10" s="13">
        <v>1889.8121364610367</v>
      </c>
      <c r="AE10" s="13">
        <v>109.62811704059258</v>
      </c>
      <c r="AF10" s="13">
        <v>107.429501832</v>
      </c>
      <c r="AG10" s="13">
        <v>16.502965978666662</v>
      </c>
      <c r="AH10" s="13">
        <v>2.2609241416296298E-2</v>
      </c>
      <c r="AI10" s="13">
        <v>8.1891740562962945E-3</v>
      </c>
      <c r="AJ10" s="13">
        <v>0.43278004632296291</v>
      </c>
      <c r="AK10" s="13">
        <v>1.3522818724266665</v>
      </c>
      <c r="AL10" s="13">
        <v>0.23214528194370368</v>
      </c>
      <c r="AM10" s="13">
        <v>2.6703828444444443E-3</v>
      </c>
      <c r="AN10" s="13">
        <v>5.5454950402962964E-2</v>
      </c>
      <c r="AO10" s="13">
        <v>8.0823587425185181E-2</v>
      </c>
      <c r="AP10" s="13">
        <v>1.2995863176296295E-2</v>
      </c>
      <c r="AQ10" s="13">
        <v>2.9490818006429627</v>
      </c>
      <c r="AR10" s="13">
        <v>1889.8121364610367</v>
      </c>
      <c r="AS10" s="13">
        <v>2.2609241416296298E-2</v>
      </c>
      <c r="AT10" s="13">
        <v>8.1891740562962945E-3</v>
      </c>
      <c r="AU10" s="13">
        <v>0.43278004632296291</v>
      </c>
      <c r="AV10" s="13">
        <v>1.3522818724266665</v>
      </c>
      <c r="AW10" s="13">
        <v>0.23214528194370368</v>
      </c>
      <c r="AX10" s="13">
        <v>2.6703828444444443E-3</v>
      </c>
      <c r="AY10" s="13">
        <v>5.5454950402962964E-2</v>
      </c>
      <c r="AZ10" s="13">
        <v>8.0823587425185181E-2</v>
      </c>
      <c r="BA10" s="13">
        <v>1.2995863176296295E-2</v>
      </c>
      <c r="BB10" s="13">
        <v>2.9490818006429627</v>
      </c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</row>
    <row r="11" spans="1:207" s="8" customFormat="1" ht="13.8" thickBot="1">
      <c r="A11" s="12" t="s">
        <v>186</v>
      </c>
      <c r="B11" s="40" t="s">
        <v>232</v>
      </c>
      <c r="C11" s="9" t="s">
        <v>349</v>
      </c>
      <c r="D11" s="41" t="s">
        <v>350</v>
      </c>
      <c r="E11" s="41" t="s">
        <v>351</v>
      </c>
      <c r="F11" s="42">
        <v>10.9</v>
      </c>
      <c r="G11" s="9" t="s">
        <v>219</v>
      </c>
      <c r="H11" s="9" t="s">
        <v>218</v>
      </c>
      <c r="I11" s="63" t="s">
        <v>90</v>
      </c>
      <c r="J11" s="45">
        <v>6.4</v>
      </c>
      <c r="K11" s="44">
        <v>40724</v>
      </c>
      <c r="L11" s="13">
        <v>117.59</v>
      </c>
      <c r="M11" s="13">
        <v>117.59</v>
      </c>
      <c r="N11" s="13">
        <v>3.6808906422018346</v>
      </c>
      <c r="O11" s="30">
        <v>3.68</v>
      </c>
      <c r="P11" s="13">
        <v>3.68</v>
      </c>
      <c r="Q11" s="13">
        <v>86.975764984587158</v>
      </c>
      <c r="R11" s="13">
        <v>88.849338321467883</v>
      </c>
      <c r="S11" s="13">
        <v>13.648742501284403</v>
      </c>
      <c r="T11" s="13">
        <v>1.869892446238532E-2</v>
      </c>
      <c r="U11" s="13">
        <v>6.7728387816513762E-3</v>
      </c>
      <c r="V11" s="13">
        <v>0.35792980604770641</v>
      </c>
      <c r="W11" s="13">
        <v>1.1184018127266053</v>
      </c>
      <c r="X11" s="13">
        <v>0.1919952558972477</v>
      </c>
      <c r="Y11" s="13">
        <v>2.2085343853211013E-3</v>
      </c>
      <c r="Z11" s="13">
        <v>4.5863897401834865E-2</v>
      </c>
      <c r="AA11" s="13">
        <v>6.6844974062385321E-2</v>
      </c>
      <c r="AB11" s="13">
        <v>1.0748200675229358E-2</v>
      </c>
      <c r="AC11" s="13">
        <v>2.4390317573357798</v>
      </c>
      <c r="AD11" s="13">
        <v>1562.9650609291741</v>
      </c>
      <c r="AE11" s="13">
        <v>86.975764984587158</v>
      </c>
      <c r="AF11" s="13">
        <v>88.849338321467883</v>
      </c>
      <c r="AG11" s="13">
        <v>13.648742501284403</v>
      </c>
      <c r="AH11" s="13">
        <v>1.869892446238532E-2</v>
      </c>
      <c r="AI11" s="13">
        <v>6.7728387816513762E-3</v>
      </c>
      <c r="AJ11" s="13">
        <v>0.35792980604770641</v>
      </c>
      <c r="AK11" s="13">
        <v>1.1184018127266053</v>
      </c>
      <c r="AL11" s="13">
        <v>0.1919952558972477</v>
      </c>
      <c r="AM11" s="13">
        <v>2.2085343853211013E-3</v>
      </c>
      <c r="AN11" s="13">
        <v>4.5863897401834865E-2</v>
      </c>
      <c r="AO11" s="13">
        <v>6.6844974062385321E-2</v>
      </c>
      <c r="AP11" s="13">
        <v>1.0748200675229358E-2</v>
      </c>
      <c r="AQ11" s="13">
        <v>2.4390317573357798</v>
      </c>
      <c r="AR11" s="13">
        <v>1562.9650609291741</v>
      </c>
      <c r="AS11" s="13">
        <v>1.869892446238532E-2</v>
      </c>
      <c r="AT11" s="13">
        <v>6.7728387816513762E-3</v>
      </c>
      <c r="AU11" s="13">
        <v>0.35792980604770641</v>
      </c>
      <c r="AV11" s="13">
        <v>1.1184018127266053</v>
      </c>
      <c r="AW11" s="13">
        <v>0.1919952558972477</v>
      </c>
      <c r="AX11" s="13">
        <v>2.2085343853211013E-3</v>
      </c>
      <c r="AY11" s="13">
        <v>4.5863897401834865E-2</v>
      </c>
      <c r="AZ11" s="13">
        <v>6.6844974062385321E-2</v>
      </c>
      <c r="BA11" s="13">
        <v>1.0748200675229358E-2</v>
      </c>
      <c r="BB11" s="13">
        <v>2.4390317573357798</v>
      </c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</row>
    <row r="12" spans="1:207" s="8" customFormat="1" ht="13.8" thickBot="1">
      <c r="A12" s="12" t="s">
        <v>121</v>
      </c>
      <c r="B12" s="40" t="s">
        <v>328</v>
      </c>
      <c r="C12" s="9" t="s">
        <v>353</v>
      </c>
      <c r="D12" s="41">
        <v>36.520000000000003</v>
      </c>
      <c r="E12" s="41">
        <v>77.37</v>
      </c>
      <c r="F12" s="42">
        <v>5.6</v>
      </c>
      <c r="G12" s="9" t="s">
        <v>217</v>
      </c>
      <c r="H12" s="9" t="s">
        <v>89</v>
      </c>
      <c r="I12" s="63" t="s">
        <v>90</v>
      </c>
      <c r="J12" s="45">
        <v>6.4</v>
      </c>
      <c r="K12" s="44">
        <v>40724</v>
      </c>
      <c r="L12" s="13">
        <v>79.77</v>
      </c>
      <c r="M12" s="13">
        <v>79.77</v>
      </c>
      <c r="N12" s="13">
        <v>4.1110039285714288</v>
      </c>
      <c r="O12" s="30">
        <v>4.1100000000000003</v>
      </c>
      <c r="P12" s="13">
        <v>6.3900000000000006</v>
      </c>
      <c r="Q12" s="13">
        <v>99.145081745357146</v>
      </c>
      <c r="R12" s="13">
        <v>118.12558688357143</v>
      </c>
      <c r="S12" s="13">
        <v>17.405990633571427</v>
      </c>
      <c r="T12" s="13">
        <v>2.7379286164285716E-2</v>
      </c>
      <c r="U12" s="13">
        <v>8.2220078571428584E-3</v>
      </c>
      <c r="V12" s="13">
        <v>0.18359743545000001</v>
      </c>
      <c r="W12" s="13">
        <v>1.6197355478571431</v>
      </c>
      <c r="X12" s="13">
        <v>0.20555019642857145</v>
      </c>
      <c r="Y12" s="13">
        <v>3.0832529464285717E-3</v>
      </c>
      <c r="Z12" s="13">
        <v>4.661878455E-2</v>
      </c>
      <c r="AA12" s="13">
        <v>8.2220078571428573E-2</v>
      </c>
      <c r="AB12" s="13">
        <v>2.8777027500000003E-2</v>
      </c>
      <c r="AC12" s="13">
        <v>2.8174354324071431</v>
      </c>
      <c r="AD12" s="13">
        <v>1744.7100672857143</v>
      </c>
      <c r="AE12" s="13">
        <v>99.145081745357146</v>
      </c>
      <c r="AF12" s="13">
        <v>118.12558688357143</v>
      </c>
      <c r="AG12" s="13">
        <v>17.405990633571427</v>
      </c>
      <c r="AH12" s="13">
        <v>2.7379286164285716E-2</v>
      </c>
      <c r="AI12" s="13">
        <v>8.2220078571428584E-3</v>
      </c>
      <c r="AJ12" s="13">
        <v>0.18359743545000001</v>
      </c>
      <c r="AK12" s="13">
        <v>1.6197355478571431</v>
      </c>
      <c r="AL12" s="13">
        <v>0.20555019642857145</v>
      </c>
      <c r="AM12" s="13">
        <v>3.0832529464285717E-3</v>
      </c>
      <c r="AN12" s="13">
        <v>4.661878455E-2</v>
      </c>
      <c r="AO12" s="13">
        <v>8.2220078571428573E-2</v>
      </c>
      <c r="AP12" s="13">
        <v>2.8777027500000003E-2</v>
      </c>
      <c r="AQ12" s="13">
        <v>2.8174354324071431</v>
      </c>
      <c r="AR12" s="13">
        <v>1744.7100672857143</v>
      </c>
      <c r="AS12" s="13">
        <v>3.8021464379670335E-2</v>
      </c>
      <c r="AT12" s="13">
        <v>1.2150022134065935E-2</v>
      </c>
      <c r="AU12" s="13">
        <v>0.29987743545000001</v>
      </c>
      <c r="AV12" s="13">
        <v>2.3832775788725278</v>
      </c>
      <c r="AW12" s="13">
        <v>0.33193177205934066</v>
      </c>
      <c r="AX12" s="13">
        <v>4.5905142387362638E-3</v>
      </c>
      <c r="AY12" s="13">
        <v>8.2381984303846162E-2</v>
      </c>
      <c r="AZ12" s="13">
        <v>0.14196243524835167</v>
      </c>
      <c r="BA12" s="13">
        <v>3.7866269838461544E-2</v>
      </c>
      <c r="BB12" s="13">
        <v>4.4906324906225281</v>
      </c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</row>
    <row r="13" spans="1:207" s="8" customFormat="1" ht="13.8" thickBot="1">
      <c r="A13" s="12" t="s">
        <v>121</v>
      </c>
      <c r="B13" s="40" t="s">
        <v>329</v>
      </c>
      <c r="C13" s="9" t="s">
        <v>353</v>
      </c>
      <c r="D13" s="41">
        <v>36.520000000000003</v>
      </c>
      <c r="E13" s="41">
        <v>77.37</v>
      </c>
      <c r="F13" s="42">
        <v>3</v>
      </c>
      <c r="G13" s="9" t="s">
        <v>217</v>
      </c>
      <c r="H13" s="9" t="s">
        <v>89</v>
      </c>
      <c r="I13" s="63" t="s">
        <v>90</v>
      </c>
      <c r="J13" s="45">
        <v>5.0999999999999996</v>
      </c>
      <c r="K13" s="44">
        <v>40724</v>
      </c>
      <c r="L13" s="13">
        <v>51.11</v>
      </c>
      <c r="M13" s="13">
        <v>51.11</v>
      </c>
      <c r="N13" s="13">
        <v>4.9167820000000004</v>
      </c>
      <c r="O13" s="30">
        <v>4.92</v>
      </c>
      <c r="P13" s="13">
        <v>4.92</v>
      </c>
      <c r="Q13" s="13">
        <v>118.57803149400002</v>
      </c>
      <c r="R13" s="13">
        <v>141.27881398800002</v>
      </c>
      <c r="S13" s="13">
        <v>20.817654988000001</v>
      </c>
      <c r="T13" s="13">
        <v>3.2745768120000004E-2</v>
      </c>
      <c r="U13" s="13">
        <v>9.8335640000000012E-3</v>
      </c>
      <c r="V13" s="13">
        <v>0.21958348412000001</v>
      </c>
      <c r="W13" s="13">
        <v>1.9372121080000002</v>
      </c>
      <c r="X13" s="13">
        <v>0.24583910000000003</v>
      </c>
      <c r="Y13" s="13">
        <v>3.6875865000000002E-3</v>
      </c>
      <c r="Z13" s="13">
        <v>5.5756307880000001E-2</v>
      </c>
      <c r="AA13" s="13">
        <v>9.8335640000000016E-2</v>
      </c>
      <c r="AB13" s="13">
        <v>3.4417474000000003E-2</v>
      </c>
      <c r="AC13" s="13">
        <v>3.3696673758800002</v>
      </c>
      <c r="AD13" s="13">
        <v>2086.6822808000002</v>
      </c>
      <c r="AE13" s="13">
        <v>118.57803149400002</v>
      </c>
      <c r="AF13" s="13">
        <v>141.27881398800002</v>
      </c>
      <c r="AG13" s="13">
        <v>20.817654988000001</v>
      </c>
      <c r="AH13" s="13">
        <v>3.2745768120000004E-2</v>
      </c>
      <c r="AI13" s="13">
        <v>9.8335640000000012E-3</v>
      </c>
      <c r="AJ13" s="13">
        <v>0.21958348412000001</v>
      </c>
      <c r="AK13" s="13">
        <v>1.9372121080000002</v>
      </c>
      <c r="AL13" s="13">
        <v>0.24583910000000003</v>
      </c>
      <c r="AM13" s="13">
        <v>3.6875865000000002E-3</v>
      </c>
      <c r="AN13" s="13">
        <v>5.5756307880000001E-2</v>
      </c>
      <c r="AO13" s="13">
        <v>9.8335640000000016E-2</v>
      </c>
      <c r="AP13" s="13">
        <v>3.4417474000000003E-2</v>
      </c>
      <c r="AQ13" s="13">
        <v>3.3696673758800002</v>
      </c>
      <c r="AR13" s="13">
        <v>2086.6822808000002</v>
      </c>
      <c r="AS13" s="13">
        <v>3.2745768120000004E-2</v>
      </c>
      <c r="AT13" s="13">
        <v>9.8335640000000012E-3</v>
      </c>
      <c r="AU13" s="13">
        <v>0.21958348412000001</v>
      </c>
      <c r="AV13" s="13">
        <v>1.9372121080000002</v>
      </c>
      <c r="AW13" s="13">
        <v>0.24583910000000003</v>
      </c>
      <c r="AX13" s="13">
        <v>3.6875865000000002E-3</v>
      </c>
      <c r="AY13" s="13">
        <v>5.5756307880000001E-2</v>
      </c>
      <c r="AZ13" s="13">
        <v>9.8335640000000016E-2</v>
      </c>
      <c r="BA13" s="13">
        <v>3.4417474000000003E-2</v>
      </c>
      <c r="BB13" s="13">
        <v>3.3696673758800002</v>
      </c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</row>
    <row r="14" spans="1:207" s="8" customFormat="1" ht="13.8" thickBot="1">
      <c r="A14" s="12" t="s">
        <v>121</v>
      </c>
      <c r="B14" s="40" t="s">
        <v>330</v>
      </c>
      <c r="C14" s="9" t="s">
        <v>353</v>
      </c>
      <c r="D14" s="41">
        <v>36.520000000000003</v>
      </c>
      <c r="E14" s="41">
        <v>77.37</v>
      </c>
      <c r="F14" s="42">
        <v>4</v>
      </c>
      <c r="G14" s="9" t="s">
        <v>217</v>
      </c>
      <c r="H14" s="9" t="s">
        <v>89</v>
      </c>
      <c r="I14" s="63" t="s">
        <v>90</v>
      </c>
      <c r="J14" s="45">
        <v>4.8</v>
      </c>
      <c r="K14" s="44">
        <v>40724</v>
      </c>
      <c r="L14" s="13">
        <v>78.540000000000006</v>
      </c>
      <c r="M14" s="13">
        <v>78.540000000000006</v>
      </c>
      <c r="N14" s="13">
        <v>5.6666610000000013</v>
      </c>
      <c r="O14" s="30">
        <v>5.67</v>
      </c>
      <c r="P14" s="13">
        <v>9.49</v>
      </c>
      <c r="Q14" s="13">
        <v>136.66286333700003</v>
      </c>
      <c r="R14" s="13">
        <v>162.82583717400004</v>
      </c>
      <c r="S14" s="13">
        <v>23.992642674000006</v>
      </c>
      <c r="T14" s="13">
        <v>3.7739962260000016E-2</v>
      </c>
      <c r="U14" s="13">
        <v>1.1333322000000003E-2</v>
      </c>
      <c r="V14" s="13">
        <v>0.25307308026000003</v>
      </c>
      <c r="W14" s="13">
        <v>2.2326644340000006</v>
      </c>
      <c r="X14" s="13">
        <v>0.28333305000000009</v>
      </c>
      <c r="Y14" s="13">
        <v>4.2499957500000008E-3</v>
      </c>
      <c r="Z14" s="13">
        <v>6.4259935740000024E-2</v>
      </c>
      <c r="AA14" s="13">
        <v>0.11333322000000003</v>
      </c>
      <c r="AB14" s="13">
        <v>3.9666627000000003E-2</v>
      </c>
      <c r="AC14" s="13">
        <v>3.883589449740001</v>
      </c>
      <c r="AD14" s="13">
        <v>2404.9309284000005</v>
      </c>
      <c r="AE14" s="13">
        <v>136.66286333700003</v>
      </c>
      <c r="AF14" s="13">
        <v>162.82583717400004</v>
      </c>
      <c r="AG14" s="13">
        <v>23.992642674000006</v>
      </c>
      <c r="AH14" s="13">
        <v>3.7739962260000016E-2</v>
      </c>
      <c r="AI14" s="13">
        <v>1.1333322000000003E-2</v>
      </c>
      <c r="AJ14" s="13">
        <v>0.25307308026000003</v>
      </c>
      <c r="AK14" s="13">
        <v>2.2326644340000006</v>
      </c>
      <c r="AL14" s="13">
        <v>0.28333305000000009</v>
      </c>
      <c r="AM14" s="13">
        <v>4.2499957500000008E-3</v>
      </c>
      <c r="AN14" s="13">
        <v>6.4259935740000024E-2</v>
      </c>
      <c r="AO14" s="13">
        <v>0.11333322000000003</v>
      </c>
      <c r="AP14" s="13">
        <v>3.9666627000000003E-2</v>
      </c>
      <c r="AQ14" s="13">
        <v>3.883589449740001</v>
      </c>
      <c r="AR14" s="13">
        <v>2404.9309284000005</v>
      </c>
      <c r="AS14" s="13">
        <v>5.5555864560000015E-2</v>
      </c>
      <c r="AT14" s="13">
        <v>1.7909148600000004E-2</v>
      </c>
      <c r="AU14" s="13">
        <v>0.44789308026000002</v>
      </c>
      <c r="AV14" s="13">
        <v>3.5108980767000006</v>
      </c>
      <c r="AW14" s="13">
        <v>0.49490644770000014</v>
      </c>
      <c r="AX14" s="13">
        <v>6.7732780500000013E-3</v>
      </c>
      <c r="AY14" s="13">
        <v>0.12413054304000003</v>
      </c>
      <c r="AZ14" s="13">
        <v>0.21334695480000004</v>
      </c>
      <c r="BA14" s="13">
        <v>5.4882783900000003E-2</v>
      </c>
      <c r="BB14" s="13">
        <v>6.6846621920400011</v>
      </c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</row>
    <row r="15" spans="1:207" s="8" customFormat="1" ht="13.8" thickBot="1">
      <c r="A15" s="12" t="s">
        <v>121</v>
      </c>
      <c r="B15" s="40" t="s">
        <v>331</v>
      </c>
      <c r="C15" s="9" t="s">
        <v>353</v>
      </c>
      <c r="D15" s="41">
        <v>36.520000000000003</v>
      </c>
      <c r="E15" s="41">
        <v>77.37</v>
      </c>
      <c r="F15" s="42">
        <v>5.6</v>
      </c>
      <c r="G15" s="9" t="s">
        <v>217</v>
      </c>
      <c r="H15" s="9" t="s">
        <v>89</v>
      </c>
      <c r="I15" s="63" t="s">
        <v>90</v>
      </c>
      <c r="J15" s="45">
        <v>5.9</v>
      </c>
      <c r="K15" s="44">
        <v>40724</v>
      </c>
      <c r="L15" s="13">
        <v>79.62</v>
      </c>
      <c r="M15" s="13">
        <v>79.62</v>
      </c>
      <c r="N15" s="13">
        <v>4.1032735714285717</v>
      </c>
      <c r="O15" s="30">
        <v>4.0999999999999996</v>
      </c>
      <c r="P15" s="13">
        <v>8.44</v>
      </c>
      <c r="Q15" s="13">
        <v>98.958648722142868</v>
      </c>
      <c r="R15" s="13">
        <v>117.90346280142857</v>
      </c>
      <c r="S15" s="13">
        <v>17.373260301428569</v>
      </c>
      <c r="T15" s="13">
        <v>2.732780198571429E-2</v>
      </c>
      <c r="U15" s="13">
        <v>8.2065471428571443E-3</v>
      </c>
      <c r="V15" s="13">
        <v>0.18325219770000001</v>
      </c>
      <c r="W15" s="13">
        <v>1.6166897871428574</v>
      </c>
      <c r="X15" s="13">
        <v>0.20516367857142859</v>
      </c>
      <c r="Y15" s="13">
        <v>3.0774551785714287E-3</v>
      </c>
      <c r="Z15" s="13">
        <v>4.6531122299999998E-2</v>
      </c>
      <c r="AA15" s="13">
        <v>8.2065471428571443E-2</v>
      </c>
      <c r="AB15" s="13">
        <v>2.8722915000000002E-2</v>
      </c>
      <c r="AC15" s="13">
        <v>2.8121375094428576</v>
      </c>
      <c r="AD15" s="13">
        <v>1741.4293037142859</v>
      </c>
      <c r="AE15" s="13">
        <v>98.958648722142868</v>
      </c>
      <c r="AF15" s="13">
        <v>117.90346280142857</v>
      </c>
      <c r="AG15" s="13">
        <v>17.373260301428569</v>
      </c>
      <c r="AH15" s="13">
        <v>2.732780198571429E-2</v>
      </c>
      <c r="AI15" s="13">
        <v>8.2065471428571443E-3</v>
      </c>
      <c r="AJ15" s="13">
        <v>0.18325219770000001</v>
      </c>
      <c r="AK15" s="13">
        <v>1.6166897871428574</v>
      </c>
      <c r="AL15" s="13">
        <v>0.20516367857142859</v>
      </c>
      <c r="AM15" s="13">
        <v>3.0774551785714287E-3</v>
      </c>
      <c r="AN15" s="13">
        <v>4.6531122299999998E-2</v>
      </c>
      <c r="AO15" s="13">
        <v>8.2065471428571443E-2</v>
      </c>
      <c r="AP15" s="13">
        <v>2.8722915000000002E-2</v>
      </c>
      <c r="AQ15" s="13">
        <v>2.8121375094428576</v>
      </c>
      <c r="AR15" s="13">
        <v>1741.4293037142859</v>
      </c>
      <c r="AS15" s="13">
        <v>4.7570282785714291E-2</v>
      </c>
      <c r="AT15" s="13">
        <v>1.5678020742857145E-2</v>
      </c>
      <c r="AU15" s="13">
        <v>0.40459219769999999</v>
      </c>
      <c r="AV15" s="13">
        <v>3.0690226263428575</v>
      </c>
      <c r="AW15" s="13">
        <v>0.44555399777142868</v>
      </c>
      <c r="AX15" s="13">
        <v>5.9444159785714285E-3</v>
      </c>
      <c r="AY15" s="13">
        <v>0.11455628310000002</v>
      </c>
      <c r="AZ15" s="13">
        <v>0.19570137222857148</v>
      </c>
      <c r="BA15" s="13">
        <v>4.60115574E-2</v>
      </c>
      <c r="BB15" s="13">
        <v>5.9947246302428585</v>
      </c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</row>
    <row r="16" spans="1:207" s="8" customFormat="1" ht="13.8" thickBot="1">
      <c r="A16" s="12" t="s">
        <v>121</v>
      </c>
      <c r="B16" s="40" t="s">
        <v>332</v>
      </c>
      <c r="C16" s="9" t="s">
        <v>353</v>
      </c>
      <c r="D16" s="41">
        <v>36.520000000000003</v>
      </c>
      <c r="E16" s="41">
        <v>77.37</v>
      </c>
      <c r="F16" s="42">
        <v>9.8000000000000007</v>
      </c>
      <c r="G16" s="9" t="s">
        <v>354</v>
      </c>
      <c r="H16" s="9" t="s">
        <v>89</v>
      </c>
      <c r="I16" s="63" t="s">
        <v>90</v>
      </c>
      <c r="J16" s="45">
        <v>6.3</v>
      </c>
      <c r="K16" s="44">
        <v>40724</v>
      </c>
      <c r="L16" s="13">
        <v>97.48</v>
      </c>
      <c r="M16" s="13">
        <v>97.48</v>
      </c>
      <c r="N16" s="13">
        <v>2.8706865306122449</v>
      </c>
      <c r="O16" s="30">
        <v>2.87</v>
      </c>
      <c r="P16" s="13">
        <v>7.57</v>
      </c>
      <c r="Q16" s="13">
        <v>69.232347058775517</v>
      </c>
      <c r="R16" s="13">
        <v>82.486306770612231</v>
      </c>
      <c r="S16" s="13">
        <v>12.154486770612245</v>
      </c>
      <c r="T16" s="13">
        <v>1.9118772293877553E-2</v>
      </c>
      <c r="U16" s="13">
        <v>5.74137306122449E-3</v>
      </c>
      <c r="V16" s="13">
        <v>0.12820486045714286</v>
      </c>
      <c r="W16" s="13">
        <v>1.1310504930612244</v>
      </c>
      <c r="X16" s="13">
        <v>0.14353432653061224</v>
      </c>
      <c r="Y16" s="13">
        <v>2.1530148979591835E-3</v>
      </c>
      <c r="Z16" s="13">
        <v>3.2553585257142859E-2</v>
      </c>
      <c r="AA16" s="13">
        <v>5.7413730612244897E-2</v>
      </c>
      <c r="AB16" s="13">
        <v>2.0094805714285714E-2</v>
      </c>
      <c r="AC16" s="13">
        <v>1.9673963068897962</v>
      </c>
      <c r="AD16" s="13">
        <v>1218.3193635918367</v>
      </c>
      <c r="AE16" s="13">
        <v>69.232347058775517</v>
      </c>
      <c r="AF16" s="13">
        <v>82.486306770612231</v>
      </c>
      <c r="AG16" s="13">
        <v>12.154486770612245</v>
      </c>
      <c r="AH16" s="13">
        <v>1.9118772293877553E-2</v>
      </c>
      <c r="AI16" s="13">
        <v>5.74137306122449E-3</v>
      </c>
      <c r="AJ16" s="13">
        <v>0.12820486045714286</v>
      </c>
      <c r="AK16" s="13">
        <v>1.1310504930612244</v>
      </c>
      <c r="AL16" s="13">
        <v>0.14353432653061224</v>
      </c>
      <c r="AM16" s="13">
        <v>2.1530148979591835E-3</v>
      </c>
      <c r="AN16" s="13">
        <v>3.2553585257142859E-2</v>
      </c>
      <c r="AO16" s="13">
        <v>5.7413730612244897E-2</v>
      </c>
      <c r="AP16" s="13">
        <v>2.0094805714285714E-2</v>
      </c>
      <c r="AQ16" s="13">
        <v>1.9673963068897962</v>
      </c>
      <c r="AR16" s="13">
        <v>1218.3193635918367</v>
      </c>
      <c r="AS16" s="13">
        <v>4.1024890212244904E-2</v>
      </c>
      <c r="AT16" s="13">
        <v>1.3826892979591837E-2</v>
      </c>
      <c r="AU16" s="13">
        <v>0.36790486045714288</v>
      </c>
      <c r="AV16" s="13">
        <v>2.7027439404489795</v>
      </c>
      <c r="AW16" s="13">
        <v>0.40368122902040815</v>
      </c>
      <c r="AX16" s="13">
        <v>5.25559812244898E-3</v>
      </c>
      <c r="AY16" s="13">
        <v>0.10616942358367348</v>
      </c>
      <c r="AZ16" s="13">
        <v>0.18038884751020409</v>
      </c>
      <c r="BA16" s="13">
        <v>3.8804322734693877E-2</v>
      </c>
      <c r="BB16" s="13">
        <v>5.4115457390938779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</row>
    <row r="17" spans="1:207" s="8" customFormat="1" ht="13.8" thickBot="1">
      <c r="A17" s="12" t="s">
        <v>121</v>
      </c>
      <c r="B17" s="40" t="s">
        <v>333</v>
      </c>
      <c r="C17" s="9" t="s">
        <v>353</v>
      </c>
      <c r="D17" s="41">
        <v>36.520000000000003</v>
      </c>
      <c r="E17" s="41">
        <v>77.37</v>
      </c>
      <c r="F17" s="42">
        <v>4.3</v>
      </c>
      <c r="G17" s="9" t="s">
        <v>217</v>
      </c>
      <c r="H17" s="9" t="s">
        <v>89</v>
      </c>
      <c r="I17" s="63" t="s">
        <v>90</v>
      </c>
      <c r="J17" s="45">
        <v>5.3</v>
      </c>
      <c r="K17" s="44">
        <v>40724</v>
      </c>
      <c r="L17" s="13">
        <v>55.25</v>
      </c>
      <c r="M17" s="13">
        <v>55.25</v>
      </c>
      <c r="N17" s="13">
        <v>3.7081744186046519</v>
      </c>
      <c r="O17" s="30">
        <v>3.71</v>
      </c>
      <c r="P17" s="13">
        <v>8.120000000000001</v>
      </c>
      <c r="Q17" s="13">
        <v>89.430042453488397</v>
      </c>
      <c r="R17" s="13">
        <v>106.55068374418607</v>
      </c>
      <c r="S17" s="13">
        <v>15.700410488372095</v>
      </c>
      <c r="T17" s="13">
        <v>2.4696441627906983E-2</v>
      </c>
      <c r="U17" s="13">
        <v>7.4163488372093042E-3</v>
      </c>
      <c r="V17" s="13">
        <v>0.16560706953488374</v>
      </c>
      <c r="W17" s="13">
        <v>1.4610207209302328</v>
      </c>
      <c r="X17" s="13">
        <v>0.18540872093023258</v>
      </c>
      <c r="Y17" s="13">
        <v>2.781130813953489E-3</v>
      </c>
      <c r="Z17" s="13">
        <v>4.2050697906976749E-2</v>
      </c>
      <c r="AA17" s="13">
        <v>7.4163488372093037E-2</v>
      </c>
      <c r="AB17" s="13">
        <v>2.5957220930232564E-2</v>
      </c>
      <c r="AC17" s="13">
        <v>2.5413602560465125</v>
      </c>
      <c r="AD17" s="13">
        <v>1573.7492232558143</v>
      </c>
      <c r="AE17" s="13">
        <v>89.430042453488397</v>
      </c>
      <c r="AF17" s="13">
        <v>106.55068374418607</v>
      </c>
      <c r="AG17" s="13">
        <v>15.700410488372095</v>
      </c>
      <c r="AH17" s="13">
        <v>2.4696441627906983E-2</v>
      </c>
      <c r="AI17" s="13">
        <v>7.4163488372093042E-3</v>
      </c>
      <c r="AJ17" s="13">
        <v>0.16560706953488374</v>
      </c>
      <c r="AK17" s="13">
        <v>1.4610207209302328</v>
      </c>
      <c r="AL17" s="13">
        <v>0.18540872093023258</v>
      </c>
      <c r="AM17" s="13">
        <v>2.781130813953489E-3</v>
      </c>
      <c r="AN17" s="13">
        <v>4.2050697906976749E-2</v>
      </c>
      <c r="AO17" s="13">
        <v>7.4163488372093037E-2</v>
      </c>
      <c r="AP17" s="13">
        <v>2.5957220930232564E-2</v>
      </c>
      <c r="AQ17" s="13">
        <v>2.5413602560465125</v>
      </c>
      <c r="AR17" s="13">
        <v>1573.7492232558143</v>
      </c>
      <c r="AS17" s="13">
        <v>4.5223938679335551E-2</v>
      </c>
      <c r="AT17" s="13">
        <v>1.4288214802923589E-2</v>
      </c>
      <c r="AU17" s="13">
        <v>0.38319646953488373</v>
      </c>
      <c r="AV17" s="13">
        <v>2.9190897175016612</v>
      </c>
      <c r="AW17" s="13">
        <v>0.40856816312451827</v>
      </c>
      <c r="AX17" s="13">
        <v>4.983651956810632E-3</v>
      </c>
      <c r="AY17" s="13">
        <v>0.10742152542697675</v>
      </c>
      <c r="AZ17" s="13">
        <v>0.18058930999495018</v>
      </c>
      <c r="BA17" s="13">
        <v>4.2784482461661139E-2</v>
      </c>
      <c r="BB17" s="13">
        <v>5.7585388389950847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</row>
    <row r="18" spans="1:207" s="8" customFormat="1" ht="13.8" thickBot="1">
      <c r="A18" s="12" t="s">
        <v>121</v>
      </c>
      <c r="B18" s="40" t="s">
        <v>233</v>
      </c>
      <c r="C18" s="9" t="s">
        <v>353</v>
      </c>
      <c r="D18" s="41">
        <v>36.520000000000003</v>
      </c>
      <c r="E18" s="41">
        <v>77.37</v>
      </c>
      <c r="F18" s="42">
        <v>30.4</v>
      </c>
      <c r="G18" s="9" t="s">
        <v>355</v>
      </c>
      <c r="H18" s="9" t="s">
        <v>218</v>
      </c>
      <c r="I18" s="63" t="s">
        <v>90</v>
      </c>
      <c r="J18" s="45">
        <v>6.4</v>
      </c>
      <c r="K18" s="44">
        <v>40724</v>
      </c>
      <c r="L18" s="13">
        <v>352.06</v>
      </c>
      <c r="M18" s="13">
        <v>352.06</v>
      </c>
      <c r="N18" s="13">
        <v>3.9514102631578951</v>
      </c>
      <c r="O18" s="30">
        <v>3.95</v>
      </c>
      <c r="P18" s="13">
        <v>8.84</v>
      </c>
      <c r="Q18" s="13">
        <v>93.367873108157909</v>
      </c>
      <c r="R18" s="13">
        <v>95.379140932105273</v>
      </c>
      <c r="S18" s="13">
        <v>14.651829255789474</v>
      </c>
      <c r="T18" s="13">
        <v>2.0073164136842105E-2</v>
      </c>
      <c r="U18" s="13">
        <v>7.2705948842105269E-3</v>
      </c>
      <c r="V18" s="13">
        <v>0.38423513398947368</v>
      </c>
      <c r="W18" s="13">
        <v>1.2005964943578946</v>
      </c>
      <c r="X18" s="13">
        <v>0.2061055593263158</v>
      </c>
      <c r="Y18" s="13">
        <v>2.370846157894737E-3</v>
      </c>
      <c r="Z18" s="13">
        <v>4.9234571878947378E-2</v>
      </c>
      <c r="AA18" s="13">
        <v>7.1757610378947373E-2</v>
      </c>
      <c r="AB18" s="13">
        <v>1.1538117968421054E-2</v>
      </c>
      <c r="AC18" s="13">
        <v>2.6182834685736842</v>
      </c>
      <c r="AD18" s="13">
        <v>1677.8320203010528</v>
      </c>
      <c r="AE18" s="13">
        <v>93.367873108157909</v>
      </c>
      <c r="AF18" s="13">
        <v>95.379140932105273</v>
      </c>
      <c r="AG18" s="13">
        <v>14.651829255789474</v>
      </c>
      <c r="AH18" s="13">
        <v>2.0073164136842105E-2</v>
      </c>
      <c r="AI18" s="13">
        <v>7.2705948842105269E-3</v>
      </c>
      <c r="AJ18" s="13">
        <v>0.38423513398947368</v>
      </c>
      <c r="AK18" s="13">
        <v>1.2005964943578946</v>
      </c>
      <c r="AL18" s="13">
        <v>0.2061055593263158</v>
      </c>
      <c r="AM18" s="13">
        <v>2.370846157894737E-3</v>
      </c>
      <c r="AN18" s="13">
        <v>4.9234571878947378E-2</v>
      </c>
      <c r="AO18" s="13">
        <v>7.1757610378947373E-2</v>
      </c>
      <c r="AP18" s="13">
        <v>1.1538117968421054E-2</v>
      </c>
      <c r="AQ18" s="13">
        <v>2.6182834685736842</v>
      </c>
      <c r="AR18" s="13">
        <v>1677.8320203010528</v>
      </c>
      <c r="AS18" s="13">
        <v>4.3462764516433945E-2</v>
      </c>
      <c r="AT18" s="13">
        <v>1.6411289169924816E-2</v>
      </c>
      <c r="AU18" s="13">
        <v>0.38423513398947368</v>
      </c>
      <c r="AV18" s="13">
        <v>2.8513259083599354</v>
      </c>
      <c r="AW18" s="13">
        <v>0.47140762353651994</v>
      </c>
      <c r="AX18" s="13">
        <v>5.4515583762620844E-3</v>
      </c>
      <c r="AY18" s="13">
        <v>0.12371984818506983</v>
      </c>
      <c r="AZ18" s="13">
        <v>0.20039126139119229</v>
      </c>
      <c r="BA18" s="13">
        <v>3.0963693121482276E-2</v>
      </c>
      <c r="BB18" s="13">
        <v>6.1999669068328682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</row>
    <row r="19" spans="1:207" s="8" customFormat="1" ht="13.8" thickBot="1">
      <c r="A19" s="12" t="s">
        <v>121</v>
      </c>
      <c r="B19" s="40" t="s">
        <v>236</v>
      </c>
      <c r="C19" s="9" t="s">
        <v>353</v>
      </c>
      <c r="D19" s="41">
        <v>36.520000000000003</v>
      </c>
      <c r="E19" s="41">
        <v>77.37</v>
      </c>
      <c r="F19" s="42">
        <v>40.5</v>
      </c>
      <c r="G19" s="9" t="s">
        <v>355</v>
      </c>
      <c r="H19" s="9" t="s">
        <v>218</v>
      </c>
      <c r="I19" s="63" t="s">
        <v>90</v>
      </c>
      <c r="J19" s="45">
        <v>6.4</v>
      </c>
      <c r="K19" s="44">
        <v>40724</v>
      </c>
      <c r="L19" s="13">
        <v>539.25</v>
      </c>
      <c r="M19" s="13">
        <v>539.25</v>
      </c>
      <c r="N19" s="13">
        <v>4.5430148148148151</v>
      </c>
      <c r="O19" s="30">
        <v>4.54</v>
      </c>
      <c r="P19" s="13">
        <v>9.48</v>
      </c>
      <c r="Q19" s="13">
        <v>107.34689705925928</v>
      </c>
      <c r="R19" s="13">
        <v>109.6592916</v>
      </c>
      <c r="S19" s="13">
        <v>16.845498933333335</v>
      </c>
      <c r="T19" s="13">
        <v>2.3078515259259264E-2</v>
      </c>
      <c r="U19" s="13">
        <v>8.359147259259259E-3</v>
      </c>
      <c r="V19" s="13">
        <v>0.44176276059259262</v>
      </c>
      <c r="W19" s="13">
        <v>1.3803496213333333</v>
      </c>
      <c r="X19" s="13">
        <v>0.23696365274074074</v>
      </c>
      <c r="Y19" s="13">
        <v>2.7258088888888893E-3</v>
      </c>
      <c r="Z19" s="13">
        <v>5.6605964592592602E-2</v>
      </c>
      <c r="AA19" s="13">
        <v>8.2501149037037036E-2</v>
      </c>
      <c r="AB19" s="13">
        <v>1.3265603259259261E-2</v>
      </c>
      <c r="AC19" s="13">
        <v>3.0102924765925927</v>
      </c>
      <c r="AD19" s="13">
        <v>1929.0367786074073</v>
      </c>
      <c r="AE19" s="13">
        <v>107.34689705925928</v>
      </c>
      <c r="AF19" s="13">
        <v>109.6592916</v>
      </c>
      <c r="AG19" s="13">
        <v>16.845498933333335</v>
      </c>
      <c r="AH19" s="13">
        <v>2.3078515259259264E-2</v>
      </c>
      <c r="AI19" s="13">
        <v>8.359147259259259E-3</v>
      </c>
      <c r="AJ19" s="13">
        <v>0.44176276059259262</v>
      </c>
      <c r="AK19" s="13">
        <v>1.3803496213333333</v>
      </c>
      <c r="AL19" s="13">
        <v>0.23696365274074074</v>
      </c>
      <c r="AM19" s="13">
        <v>2.7258088888888893E-3</v>
      </c>
      <c r="AN19" s="13">
        <v>5.6605964592592602E-2</v>
      </c>
      <c r="AO19" s="13">
        <v>8.2501149037037036E-2</v>
      </c>
      <c r="AP19" s="13">
        <v>1.3265603259259261E-2</v>
      </c>
      <c r="AQ19" s="13">
        <v>3.0102924765925927</v>
      </c>
      <c r="AR19" s="13">
        <v>1929.0367786074073</v>
      </c>
      <c r="AS19" s="13">
        <v>4.8066974954713813E-2</v>
      </c>
      <c r="AT19" s="13">
        <v>1.9246959913804713E-2</v>
      </c>
      <c r="AU19" s="13">
        <v>0.44176276059259262</v>
      </c>
      <c r="AV19" s="13">
        <v>3.0833435633401516</v>
      </c>
      <c r="AW19" s="13">
        <v>0.49284948505210446</v>
      </c>
      <c r="AX19" s="13">
        <v>5.5042414638888891E-3</v>
      </c>
      <c r="AY19" s="13">
        <v>0.12708337898804714</v>
      </c>
      <c r="AZ19" s="13">
        <v>0.2140263686643098</v>
      </c>
      <c r="BA19" s="13">
        <v>3.2800993456986532E-2</v>
      </c>
      <c r="BB19" s="13">
        <v>6.6252241289857743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</row>
    <row r="20" spans="1:207" s="8" customFormat="1" ht="13.8" thickBot="1">
      <c r="A20" s="12" t="s">
        <v>104</v>
      </c>
      <c r="B20" s="40" t="s">
        <v>238</v>
      </c>
      <c r="C20" s="9" t="s">
        <v>356</v>
      </c>
      <c r="D20" s="41" t="s">
        <v>357</v>
      </c>
      <c r="E20" s="41" t="s">
        <v>358</v>
      </c>
      <c r="F20" s="42">
        <v>18</v>
      </c>
      <c r="G20" s="9" t="s">
        <v>102</v>
      </c>
      <c r="H20" s="9" t="s">
        <v>89</v>
      </c>
      <c r="I20" s="63" t="s">
        <v>216</v>
      </c>
      <c r="J20" s="45">
        <v>5.9</v>
      </c>
      <c r="K20" s="44">
        <v>40724</v>
      </c>
      <c r="L20" s="13">
        <v>125</v>
      </c>
      <c r="M20" s="13">
        <v>125</v>
      </c>
      <c r="N20" s="13">
        <v>2.3694444444444445</v>
      </c>
      <c r="O20" s="30">
        <v>2.37</v>
      </c>
      <c r="P20" s="13">
        <v>12.420000000000002</v>
      </c>
      <c r="Q20" s="13">
        <v>58.364155555555563</v>
      </c>
      <c r="R20" s="13">
        <v>57.193649999999998</v>
      </c>
      <c r="S20" s="13">
        <v>8.7858999999999998</v>
      </c>
      <c r="T20" s="13">
        <v>1.203677777777778E-2</v>
      </c>
      <c r="U20" s="13">
        <v>4.3597777777777784E-3</v>
      </c>
      <c r="V20" s="13">
        <v>0.23040477777777779</v>
      </c>
      <c r="W20" s="13">
        <v>0.71993199999999991</v>
      </c>
      <c r="X20" s="13">
        <v>0.12359022222222221</v>
      </c>
      <c r="Y20" s="13">
        <v>1.4216666666666668E-3</v>
      </c>
      <c r="Z20" s="13">
        <v>2.952327777777778E-2</v>
      </c>
      <c r="AA20" s="13">
        <v>4.3029111111111115E-2</v>
      </c>
      <c r="AB20" s="13">
        <v>6.918777777777778E-3</v>
      </c>
      <c r="AC20" s="13">
        <v>1.5700412777777779</v>
      </c>
      <c r="AD20" s="13">
        <v>1006.1040222222222</v>
      </c>
      <c r="AE20" s="13">
        <v>58.364155555555563</v>
      </c>
      <c r="AF20" s="13">
        <v>57.193649999999998</v>
      </c>
      <c r="AG20" s="13">
        <v>8.7858999999999998</v>
      </c>
      <c r="AH20" s="13">
        <v>1.203677777777778E-2</v>
      </c>
      <c r="AI20" s="13">
        <v>4.3597777777777784E-3</v>
      </c>
      <c r="AJ20" s="13">
        <v>0.23040477777777779</v>
      </c>
      <c r="AK20" s="13">
        <v>0.71993199999999991</v>
      </c>
      <c r="AL20" s="13">
        <v>0.12359022222222221</v>
      </c>
      <c r="AM20" s="13">
        <v>1.4216666666666668E-3</v>
      </c>
      <c r="AN20" s="13">
        <v>2.952327777777778E-2</v>
      </c>
      <c r="AO20" s="13">
        <v>4.3029111111111115E-2</v>
      </c>
      <c r="AP20" s="13">
        <v>6.918777777777778E-3</v>
      </c>
      <c r="AQ20" s="13">
        <v>1.5700412777777779</v>
      </c>
      <c r="AR20" s="13">
        <v>1006.1040222222222</v>
      </c>
      <c r="AS20" s="13">
        <v>0.16668941570881229</v>
      </c>
      <c r="AT20" s="13">
        <v>0.1019826398467433</v>
      </c>
      <c r="AU20" s="13">
        <v>0.45633477777777776</v>
      </c>
      <c r="AV20" s="13">
        <v>11.401692293103448</v>
      </c>
      <c r="AW20" s="13">
        <v>0.36885137739463603</v>
      </c>
      <c r="AX20" s="13">
        <v>0.42234671839080462</v>
      </c>
      <c r="AY20" s="13">
        <v>0.89492677777777774</v>
      </c>
      <c r="AZ20" s="13">
        <v>2.4419675249042148</v>
      </c>
      <c r="BA20" s="13">
        <v>0.10655772605363985</v>
      </c>
      <c r="BB20" s="13">
        <v>23.557114605363985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</row>
    <row r="21" spans="1:207" s="8" customFormat="1" ht="13.8" thickBot="1">
      <c r="A21" s="12" t="s">
        <v>104</v>
      </c>
      <c r="B21" s="40" t="s">
        <v>239</v>
      </c>
      <c r="C21" s="9" t="s">
        <v>356</v>
      </c>
      <c r="D21" s="41" t="s">
        <v>357</v>
      </c>
      <c r="E21" s="41" t="s">
        <v>358</v>
      </c>
      <c r="F21" s="42">
        <v>50.5</v>
      </c>
      <c r="G21" s="9" t="s">
        <v>102</v>
      </c>
      <c r="H21" s="9" t="s">
        <v>89</v>
      </c>
      <c r="I21" s="63" t="s">
        <v>216</v>
      </c>
      <c r="J21" s="45">
        <v>5.6</v>
      </c>
      <c r="K21" s="44">
        <v>40724</v>
      </c>
      <c r="L21" s="13">
        <v>357.1</v>
      </c>
      <c r="M21" s="13">
        <v>357.1</v>
      </c>
      <c r="N21" s="13">
        <v>2.4127231683168318</v>
      </c>
      <c r="O21" s="30">
        <v>2.41</v>
      </c>
      <c r="P21" s="13">
        <v>14.790000000000001</v>
      </c>
      <c r="Q21" s="13">
        <v>59.430197081980204</v>
      </c>
      <c r="R21" s="13">
        <v>58.238311836831684</v>
      </c>
      <c r="S21" s="13">
        <v>8.9463775081188128</v>
      </c>
      <c r="T21" s="13">
        <v>1.2256633695049505E-2</v>
      </c>
      <c r="U21" s="13">
        <v>4.4394106297029707E-3</v>
      </c>
      <c r="V21" s="13">
        <v>0.2346132008871287</v>
      </c>
      <c r="W21" s="13">
        <v>0.73308180746138618</v>
      </c>
      <c r="X21" s="13">
        <v>0.12584764045940594</v>
      </c>
      <c r="Y21" s="13">
        <v>1.4476339009900992E-3</v>
      </c>
      <c r="Z21" s="13">
        <v>3.0062530677227729E-2</v>
      </c>
      <c r="AA21" s="13">
        <v>4.3815052736633671E-2</v>
      </c>
      <c r="AB21" s="13">
        <v>7.0451516514851483E-3</v>
      </c>
      <c r="AC21" s="13">
        <v>1.5987186257900992</v>
      </c>
      <c r="AD21" s="13">
        <v>1024.4808608380199</v>
      </c>
      <c r="AE21" s="13">
        <v>59.430197081980204</v>
      </c>
      <c r="AF21" s="13">
        <v>58.238311836831684</v>
      </c>
      <c r="AG21" s="13">
        <v>8.9463775081188128</v>
      </c>
      <c r="AH21" s="13">
        <v>1.2256633695049505E-2</v>
      </c>
      <c r="AI21" s="13">
        <v>4.4394106297029707E-3</v>
      </c>
      <c r="AJ21" s="13">
        <v>0.2346132008871287</v>
      </c>
      <c r="AK21" s="13">
        <v>0.73308180746138618</v>
      </c>
      <c r="AL21" s="13">
        <v>0.12584764045940594</v>
      </c>
      <c r="AM21" s="13">
        <v>1.4476339009900992E-3</v>
      </c>
      <c r="AN21" s="13">
        <v>3.0062530677227729E-2</v>
      </c>
      <c r="AO21" s="13">
        <v>4.3815052736633671E-2</v>
      </c>
      <c r="AP21" s="13">
        <v>7.0451516514851483E-3</v>
      </c>
      <c r="AQ21" s="13">
        <v>1.5987186257900992</v>
      </c>
      <c r="AR21" s="13">
        <v>1024.4808608380199</v>
      </c>
      <c r="AS21" s="13">
        <v>7.0375409686610685E-2</v>
      </c>
      <c r="AT21" s="13">
        <v>3.4414149954597482E-2</v>
      </c>
      <c r="AU21" s="13">
        <v>0.4906332008871287</v>
      </c>
      <c r="AV21" s="13">
        <v>5.550812712904424</v>
      </c>
      <c r="AW21" s="13">
        <v>0.40342642564927939</v>
      </c>
      <c r="AX21" s="13">
        <v>0.21572957444951332</v>
      </c>
      <c r="AY21" s="13">
        <v>0.39083890371520247</v>
      </c>
      <c r="AZ21" s="13">
        <v>0.79587250910794172</v>
      </c>
      <c r="BA21" s="13">
        <v>5.9544774984818492E-2</v>
      </c>
      <c r="BB21" s="13">
        <v>10.468144372245794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</row>
    <row r="22" spans="1:207" s="8" customFormat="1" ht="13.8" thickBot="1">
      <c r="A22" s="12" t="s">
        <v>104</v>
      </c>
      <c r="B22" s="40" t="s">
        <v>240</v>
      </c>
      <c r="C22" s="9" t="s">
        <v>361</v>
      </c>
      <c r="D22" s="41" t="s">
        <v>359</v>
      </c>
      <c r="E22" s="41" t="s">
        <v>360</v>
      </c>
      <c r="F22" s="42">
        <v>40</v>
      </c>
      <c r="G22" s="9" t="s">
        <v>219</v>
      </c>
      <c r="H22" s="9" t="s">
        <v>89</v>
      </c>
      <c r="I22" s="63" t="s">
        <v>90</v>
      </c>
      <c r="J22" s="45">
        <v>5.4</v>
      </c>
      <c r="K22" s="44">
        <v>40724</v>
      </c>
      <c r="L22" s="13">
        <v>298.12</v>
      </c>
      <c r="M22" s="13">
        <v>680.68000000000006</v>
      </c>
      <c r="N22" s="13">
        <v>2.3812803999999996</v>
      </c>
      <c r="O22" s="30">
        <v>5.53</v>
      </c>
      <c r="P22" s="13">
        <v>5.53</v>
      </c>
      <c r="Q22" s="13">
        <v>53.175902382324992</v>
      </c>
      <c r="R22" s="13">
        <v>65.656395251999996</v>
      </c>
      <c r="S22" s="13">
        <v>8.2736269470000003</v>
      </c>
      <c r="T22" s="13">
        <v>1.5238725152499999E-2</v>
      </c>
      <c r="U22" s="13">
        <v>4.7854768375000002E-3</v>
      </c>
      <c r="V22" s="13">
        <v>0.18952074588250001</v>
      </c>
      <c r="W22" s="13">
        <v>0.77665109042249991</v>
      </c>
      <c r="X22" s="13">
        <v>0.10273489954999998</v>
      </c>
      <c r="Y22" s="13">
        <v>2.0794206525E-3</v>
      </c>
      <c r="Z22" s="13">
        <v>3.0142821969999997E-2</v>
      </c>
      <c r="AA22" s="13">
        <v>4.3798756329999994E-2</v>
      </c>
      <c r="AB22" s="13">
        <v>1.2018494162499997E-2</v>
      </c>
      <c r="AC22" s="13">
        <v>1.6447469904924998</v>
      </c>
      <c r="AD22" s="13">
        <v>1154.5727981989999</v>
      </c>
      <c r="AE22" s="13">
        <v>137.05945755530277</v>
      </c>
      <c r="AF22" s="13">
        <v>162.63228207321373</v>
      </c>
      <c r="AG22" s="13">
        <v>21.323586394915566</v>
      </c>
      <c r="AH22" s="13">
        <v>3.3727792596299475E-2</v>
      </c>
      <c r="AI22" s="13">
        <v>1.0124812281299472E-2</v>
      </c>
      <c r="AJ22" s="13">
        <v>0.48469261236693273</v>
      </c>
      <c r="AK22" s="13">
        <v>2.1916407268341094</v>
      </c>
      <c r="AL22" s="13">
        <v>0.26509551862651715</v>
      </c>
      <c r="AM22" s="13">
        <v>5.8418495796767819E-3</v>
      </c>
      <c r="AN22" s="13">
        <v>6.7691772813271767E-2</v>
      </c>
      <c r="AO22" s="13">
        <v>0.12236209846087071</v>
      </c>
      <c r="AP22" s="13">
        <v>2.0698289730837729E-2</v>
      </c>
      <c r="AQ22" s="13">
        <v>4.094520311000152</v>
      </c>
      <c r="AR22" s="13">
        <v>2303.8366460697125</v>
      </c>
      <c r="AS22" s="13">
        <v>3.3727792596299475E-2</v>
      </c>
      <c r="AT22" s="13">
        <v>1.0124812281299472E-2</v>
      </c>
      <c r="AU22" s="13">
        <v>0.48469261236693273</v>
      </c>
      <c r="AV22" s="13">
        <v>2.1916407268341094</v>
      </c>
      <c r="AW22" s="13">
        <v>0.26509551862651715</v>
      </c>
      <c r="AX22" s="13">
        <v>5.8418495796767819E-3</v>
      </c>
      <c r="AY22" s="13">
        <v>6.7691772813271767E-2</v>
      </c>
      <c r="AZ22" s="13">
        <v>0.12236209846087071</v>
      </c>
      <c r="BA22" s="13">
        <v>2.0698289730837729E-2</v>
      </c>
      <c r="BB22" s="13">
        <v>4.094520311000152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</row>
    <row r="23" spans="1:207" s="8" customFormat="1" ht="13.8" thickBot="1">
      <c r="A23" s="12" t="s">
        <v>104</v>
      </c>
      <c r="B23" s="40" t="s">
        <v>243</v>
      </c>
      <c r="C23" s="9" t="s">
        <v>361</v>
      </c>
      <c r="D23" s="41" t="s">
        <v>359</v>
      </c>
      <c r="E23" s="41" t="s">
        <v>360</v>
      </c>
      <c r="F23" s="42">
        <v>19.8</v>
      </c>
      <c r="G23" s="9" t="s">
        <v>219</v>
      </c>
      <c r="H23" s="9" t="s">
        <v>89</v>
      </c>
      <c r="I23" s="63" t="s">
        <v>90</v>
      </c>
      <c r="J23" s="45">
        <v>5.4</v>
      </c>
      <c r="K23" s="44">
        <v>40724</v>
      </c>
      <c r="L23" s="13">
        <v>209.75</v>
      </c>
      <c r="M23" s="13">
        <v>397.96</v>
      </c>
      <c r="N23" s="13">
        <v>3.2552666666666665</v>
      </c>
      <c r="O23" s="30">
        <v>6.43</v>
      </c>
      <c r="P23" s="13">
        <v>6.43</v>
      </c>
      <c r="Q23" s="13">
        <v>81.646320715959604</v>
      </c>
      <c r="R23" s="13">
        <v>90.588611588282816</v>
      </c>
      <c r="S23" s="13">
        <v>13.345125109494948</v>
      </c>
      <c r="T23" s="13">
        <v>1.8176985842424241E-2</v>
      </c>
      <c r="U23" s="13">
        <v>9.9706684161616141E-3</v>
      </c>
      <c r="V23" s="13">
        <v>0.25824558096161615</v>
      </c>
      <c r="W23" s="13">
        <v>1.7901110387191919</v>
      </c>
      <c r="X23" s="13">
        <v>0.1782008941090909</v>
      </c>
      <c r="Y23" s="13">
        <v>3.7471628484848484E-3</v>
      </c>
      <c r="Z23" s="13">
        <v>3.4614784654545455E-2</v>
      </c>
      <c r="AA23" s="13">
        <v>8.0763277038383846E-2</v>
      </c>
      <c r="AB23" s="13">
        <v>1.0428008703030303E-2</v>
      </c>
      <c r="AC23" s="13">
        <v>2.3260511242181816</v>
      </c>
      <c r="AD23" s="13">
        <v>1480.809370299798</v>
      </c>
      <c r="AE23" s="13">
        <v>156.74358658051406</v>
      </c>
      <c r="AF23" s="13">
        <v>166.32692071283725</v>
      </c>
      <c r="AG23" s="13">
        <v>24.560208678009801</v>
      </c>
      <c r="AH23" s="13">
        <v>3.5885012529552958E-2</v>
      </c>
      <c r="AI23" s="13">
        <v>1.4350072865666565E-2</v>
      </c>
      <c r="AJ23" s="13">
        <v>0.52431026867646768</v>
      </c>
      <c r="AK23" s="13">
        <v>2.7516759287191919</v>
      </c>
      <c r="AL23" s="13">
        <v>0.34163519059423941</v>
      </c>
      <c r="AM23" s="13">
        <v>5.8416606286828682E-3</v>
      </c>
      <c r="AN23" s="13">
        <v>7.1554109141674177E-2</v>
      </c>
      <c r="AO23" s="13">
        <v>0.15165885341660168</v>
      </c>
      <c r="AP23" s="13">
        <v>1.9504165750555056E-2</v>
      </c>
      <c r="AQ23" s="13">
        <v>4.4385108096221426</v>
      </c>
      <c r="AR23" s="13">
        <v>2797.6455125621742</v>
      </c>
      <c r="AS23" s="13">
        <v>3.5885012529552958E-2</v>
      </c>
      <c r="AT23" s="13">
        <v>1.4350072865666565E-2</v>
      </c>
      <c r="AU23" s="13">
        <v>0.52431026867646768</v>
      </c>
      <c r="AV23" s="13">
        <v>2.7516759287191919</v>
      </c>
      <c r="AW23" s="13">
        <v>0.34163519059423941</v>
      </c>
      <c r="AX23" s="13">
        <v>5.8416606286828682E-3</v>
      </c>
      <c r="AY23" s="13">
        <v>7.1554109141674177E-2</v>
      </c>
      <c r="AZ23" s="13">
        <v>0.15165885341660168</v>
      </c>
      <c r="BA23" s="13">
        <v>1.9504165750555056E-2</v>
      </c>
      <c r="BB23" s="13">
        <v>4.4385108096221426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</row>
    <row r="24" spans="1:207" s="8" customFormat="1" ht="13.8" thickBot="1">
      <c r="A24" s="12" t="s">
        <v>104</v>
      </c>
      <c r="B24" s="40" t="s">
        <v>244</v>
      </c>
      <c r="C24" s="9" t="s">
        <v>361</v>
      </c>
      <c r="D24" s="41" t="s">
        <v>359</v>
      </c>
      <c r="E24" s="41" t="s">
        <v>360</v>
      </c>
      <c r="F24" s="42">
        <v>15</v>
      </c>
      <c r="G24" s="9" t="s">
        <v>219</v>
      </c>
      <c r="H24" s="9" t="s">
        <v>89</v>
      </c>
      <c r="I24" s="63" t="s">
        <v>90</v>
      </c>
      <c r="J24" s="45">
        <v>6.2</v>
      </c>
      <c r="K24" s="44">
        <v>40724</v>
      </c>
      <c r="L24" s="13">
        <v>177.70999999999998</v>
      </c>
      <c r="M24" s="13">
        <v>296.14999999999998</v>
      </c>
      <c r="N24" s="13">
        <v>3.827166066666666</v>
      </c>
      <c r="O24" s="30">
        <v>6.73</v>
      </c>
      <c r="P24" s="13">
        <v>6.73</v>
      </c>
      <c r="Q24" s="13">
        <v>87.333479894066656</v>
      </c>
      <c r="R24" s="13">
        <v>104.80700821279999</v>
      </c>
      <c r="S24" s="13">
        <v>13.411549844799998</v>
      </c>
      <c r="T24" s="13">
        <v>2.2706678850666667E-2</v>
      </c>
      <c r="U24" s="13">
        <v>7.6752199826666664E-3</v>
      </c>
      <c r="V24" s="13">
        <v>0.32024247775866665</v>
      </c>
      <c r="W24" s="13">
        <v>1.2578031569439998</v>
      </c>
      <c r="X24" s="13">
        <v>0.17387344895733331</v>
      </c>
      <c r="Y24" s="13">
        <v>3.013965316E-3</v>
      </c>
      <c r="Z24" s="13">
        <v>5.2484998906666663E-2</v>
      </c>
      <c r="AA24" s="13">
        <v>6.6321091794666664E-2</v>
      </c>
      <c r="AB24" s="13">
        <v>1.7648387874666664E-2</v>
      </c>
      <c r="AC24" s="13">
        <v>2.6210775570186668</v>
      </c>
      <c r="AD24" s="13">
        <v>1723.1456647829332</v>
      </c>
      <c r="AE24" s="13">
        <v>156.01128369953429</v>
      </c>
      <c r="AF24" s="13">
        <v>174.07105763898704</v>
      </c>
      <c r="AG24" s="13">
        <v>23.66794600134676</v>
      </c>
      <c r="AH24" s="13">
        <v>3.8900988571529974E-2</v>
      </c>
      <c r="AI24" s="13">
        <v>1.1680264322235012E-2</v>
      </c>
      <c r="AJ24" s="13">
        <v>0.56356343241765949</v>
      </c>
      <c r="AK24" s="13">
        <v>2.1371715880231363</v>
      </c>
      <c r="AL24" s="13">
        <v>0.32333706018035491</v>
      </c>
      <c r="AM24" s="13">
        <v>4.9294213044892088E-3</v>
      </c>
      <c r="AN24" s="13">
        <v>8.6266677249112717E-2</v>
      </c>
      <c r="AO24" s="13">
        <v>0.13115637479898323</v>
      </c>
      <c r="AP24" s="13">
        <v>2.5948697158119902E-2</v>
      </c>
      <c r="AQ24" s="13">
        <v>4.5529600317121925</v>
      </c>
      <c r="AR24" s="13">
        <v>2927.416062394444</v>
      </c>
      <c r="AS24" s="13">
        <v>3.8900988571529974E-2</v>
      </c>
      <c r="AT24" s="13">
        <v>1.1680264322235012E-2</v>
      </c>
      <c r="AU24" s="13">
        <v>0.56356343241765949</v>
      </c>
      <c r="AV24" s="13">
        <v>2.1371715880231363</v>
      </c>
      <c r="AW24" s="13">
        <v>0.32333706018035491</v>
      </c>
      <c r="AX24" s="13">
        <v>4.9294213044892088E-3</v>
      </c>
      <c r="AY24" s="13">
        <v>8.6266677249112717E-2</v>
      </c>
      <c r="AZ24" s="13">
        <v>0.13115637479898323</v>
      </c>
      <c r="BA24" s="13">
        <v>2.5948697158119902E-2</v>
      </c>
      <c r="BB24" s="13">
        <v>4.5529600317121925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</row>
    <row r="25" spans="1:207" s="8" customFormat="1" ht="13.8" thickBot="1">
      <c r="A25" s="12" t="s">
        <v>104</v>
      </c>
      <c r="B25" s="40" t="s">
        <v>245</v>
      </c>
      <c r="C25" s="9" t="s">
        <v>362</v>
      </c>
      <c r="D25" s="41" t="s">
        <v>363</v>
      </c>
      <c r="E25" s="41" t="s">
        <v>364</v>
      </c>
      <c r="F25" s="42">
        <v>9.3000000000000007</v>
      </c>
      <c r="G25" s="9" t="s">
        <v>365</v>
      </c>
      <c r="H25" s="9" t="s">
        <v>89</v>
      </c>
      <c r="I25" s="63" t="s">
        <v>90</v>
      </c>
      <c r="J25" s="45">
        <v>5.0999999999999996</v>
      </c>
      <c r="K25" s="44">
        <v>40724</v>
      </c>
      <c r="L25" s="13">
        <v>134.79</v>
      </c>
      <c r="M25" s="13">
        <v>134.79</v>
      </c>
      <c r="N25" s="13">
        <v>4.4391290322580641</v>
      </c>
      <c r="O25" s="30">
        <v>4.4400000000000004</v>
      </c>
      <c r="P25" s="13">
        <v>4.4400000000000004</v>
      </c>
      <c r="Q25" s="13">
        <v>95.269531067419351</v>
      </c>
      <c r="R25" s="13">
        <v>132.82722511741935</v>
      </c>
      <c r="S25" s="13">
        <v>14.717424394838709</v>
      </c>
      <c r="T25" s="13">
        <v>3.2336530354838709E-2</v>
      </c>
      <c r="U25" s="13">
        <v>9.4373084322580646E-3</v>
      </c>
      <c r="V25" s="13">
        <v>0.30030269409677413</v>
      </c>
      <c r="W25" s="13">
        <v>1.5163361207806449</v>
      </c>
      <c r="X25" s="13">
        <v>0.16448364766451609</v>
      </c>
      <c r="Y25" s="13">
        <v>4.6922351806451615E-3</v>
      </c>
      <c r="Z25" s="13">
        <v>5.7008426941935475E-2</v>
      </c>
      <c r="AA25" s="13">
        <v>8.2144760903225811E-2</v>
      </c>
      <c r="AB25" s="13">
        <v>2.8802197683870965E-2</v>
      </c>
      <c r="AC25" s="13">
        <v>3.1505348169870961</v>
      </c>
      <c r="AD25" s="13">
        <v>2329.0229061445157</v>
      </c>
      <c r="AE25" s="13">
        <v>95.269531067419351</v>
      </c>
      <c r="AF25" s="13">
        <v>132.82722511741935</v>
      </c>
      <c r="AG25" s="13">
        <v>14.717424394838709</v>
      </c>
      <c r="AH25" s="13">
        <v>3.2336530354838709E-2</v>
      </c>
      <c r="AI25" s="13">
        <v>9.4373084322580646E-3</v>
      </c>
      <c r="AJ25" s="13">
        <v>0.30030269409677413</v>
      </c>
      <c r="AK25" s="13">
        <v>1.5163361207806449</v>
      </c>
      <c r="AL25" s="13">
        <v>0.16448364766451609</v>
      </c>
      <c r="AM25" s="13">
        <v>4.6922351806451615E-3</v>
      </c>
      <c r="AN25" s="13">
        <v>5.7008426941935475E-2</v>
      </c>
      <c r="AO25" s="13">
        <v>8.2144760903225811E-2</v>
      </c>
      <c r="AP25" s="13">
        <v>2.8802197683870965E-2</v>
      </c>
      <c r="AQ25" s="13">
        <v>3.1505348169870961</v>
      </c>
      <c r="AR25" s="13">
        <v>2329.0229061445157</v>
      </c>
      <c r="AS25" s="13">
        <v>3.2336530354838709E-2</v>
      </c>
      <c r="AT25" s="13">
        <v>9.4373084322580646E-3</v>
      </c>
      <c r="AU25" s="13">
        <v>0.30030269409677413</v>
      </c>
      <c r="AV25" s="13">
        <v>1.5163361207806449</v>
      </c>
      <c r="AW25" s="13">
        <v>0.16448364766451609</v>
      </c>
      <c r="AX25" s="13">
        <v>4.6922351806451615E-3</v>
      </c>
      <c r="AY25" s="13">
        <v>5.7008426941935475E-2</v>
      </c>
      <c r="AZ25" s="13">
        <v>8.2144760903225811E-2</v>
      </c>
      <c r="BA25" s="13">
        <v>2.8802197683870965E-2</v>
      </c>
      <c r="BB25" s="13">
        <v>3.1505348169870961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</row>
    <row r="26" spans="1:207" s="8" customFormat="1" ht="13.8" thickBot="1">
      <c r="A26" s="12" t="s">
        <v>104</v>
      </c>
      <c r="B26" s="40" t="s">
        <v>247</v>
      </c>
      <c r="C26" s="9" t="s">
        <v>362</v>
      </c>
      <c r="D26" s="41" t="s">
        <v>363</v>
      </c>
      <c r="E26" s="41" t="s">
        <v>364</v>
      </c>
      <c r="F26" s="42">
        <v>12</v>
      </c>
      <c r="G26" s="9" t="s">
        <v>102</v>
      </c>
      <c r="H26" s="9" t="s">
        <v>89</v>
      </c>
      <c r="I26" s="63" t="s">
        <v>216</v>
      </c>
      <c r="J26" s="45">
        <v>5.7</v>
      </c>
      <c r="K26" s="44">
        <v>40724</v>
      </c>
      <c r="L26" s="13">
        <v>207.06</v>
      </c>
      <c r="M26" s="13">
        <v>207.06</v>
      </c>
      <c r="N26" s="13">
        <v>5.1304283333333327</v>
      </c>
      <c r="O26" s="30">
        <v>5.13</v>
      </c>
      <c r="P26" s="13">
        <v>5.13</v>
      </c>
      <c r="Q26" s="13">
        <v>119.23451260466666</v>
      </c>
      <c r="R26" s="13">
        <v>159.94395900000001</v>
      </c>
      <c r="S26" s="13">
        <v>17.610028100000001</v>
      </c>
      <c r="T26" s="13">
        <v>3.7729447723333337E-2</v>
      </c>
      <c r="U26" s="13">
        <v>1.2866905963333333E-2</v>
      </c>
      <c r="V26" s="13">
        <v>0.32105723960333332</v>
      </c>
      <c r="W26" s="13">
        <v>2.1492854778499999</v>
      </c>
      <c r="X26" s="13">
        <v>0.19556928038666663</v>
      </c>
      <c r="Y26" s="13">
        <v>6.2169062900000001E-3</v>
      </c>
      <c r="Z26" s="13">
        <v>6.4891822193333337E-2</v>
      </c>
      <c r="AA26" s="13">
        <v>0.10360926851333334</v>
      </c>
      <c r="AB26" s="13">
        <v>3.3577386523333336E-2</v>
      </c>
      <c r="AC26" s="13">
        <v>3.7204846187833329</v>
      </c>
      <c r="AD26" s="13">
        <v>2696.5141067666664</v>
      </c>
      <c r="AE26" s="13">
        <v>119.23451260466666</v>
      </c>
      <c r="AF26" s="13">
        <v>159.94395900000001</v>
      </c>
      <c r="AG26" s="13">
        <v>17.610028100000001</v>
      </c>
      <c r="AH26" s="13">
        <v>3.7729447723333337E-2</v>
      </c>
      <c r="AI26" s="13">
        <v>1.2866905963333333E-2</v>
      </c>
      <c r="AJ26" s="13">
        <v>0.32105723960333332</v>
      </c>
      <c r="AK26" s="13">
        <v>2.1492854778499999</v>
      </c>
      <c r="AL26" s="13">
        <v>0.19556928038666663</v>
      </c>
      <c r="AM26" s="13">
        <v>6.2169062900000001E-3</v>
      </c>
      <c r="AN26" s="13">
        <v>6.4891822193333337E-2</v>
      </c>
      <c r="AO26" s="13">
        <v>0.10360926851333334</v>
      </c>
      <c r="AP26" s="13">
        <v>3.3577386523333336E-2</v>
      </c>
      <c r="AQ26" s="13">
        <v>3.7204846187833329</v>
      </c>
      <c r="AR26" s="13">
        <v>2696.5141067666664</v>
      </c>
      <c r="AS26" s="13">
        <v>3.7729447723333337E-2</v>
      </c>
      <c r="AT26" s="13">
        <v>1.2866905963333333E-2</v>
      </c>
      <c r="AU26" s="13">
        <v>0.32105723960333332</v>
      </c>
      <c r="AV26" s="13">
        <v>2.1492854778499999</v>
      </c>
      <c r="AW26" s="13">
        <v>0.19556928038666663</v>
      </c>
      <c r="AX26" s="13">
        <v>6.2169062900000001E-3</v>
      </c>
      <c r="AY26" s="13">
        <v>6.4891822193333337E-2</v>
      </c>
      <c r="AZ26" s="13">
        <v>0.10360926851333334</v>
      </c>
      <c r="BA26" s="13">
        <v>3.3577386523333336E-2</v>
      </c>
      <c r="BB26" s="13">
        <v>3.7204846187833329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</row>
    <row r="27" spans="1:207" s="8" customFormat="1" ht="13.8" thickBot="1">
      <c r="A27" s="12" t="s">
        <v>105</v>
      </c>
      <c r="B27" s="40" t="s">
        <v>316</v>
      </c>
      <c r="C27" s="9" t="s">
        <v>366</v>
      </c>
      <c r="D27" s="41" t="s">
        <v>367</v>
      </c>
      <c r="E27" s="41" t="s">
        <v>368</v>
      </c>
      <c r="F27" s="42">
        <v>6</v>
      </c>
      <c r="G27" s="9" t="s">
        <v>369</v>
      </c>
      <c r="H27" s="9" t="s">
        <v>89</v>
      </c>
      <c r="I27" s="63" t="s">
        <v>90</v>
      </c>
      <c r="J27" s="45">
        <v>7.2</v>
      </c>
      <c r="K27" s="44">
        <v>40724</v>
      </c>
      <c r="L27" s="13">
        <v>75.41</v>
      </c>
      <c r="M27" s="13">
        <v>75.41</v>
      </c>
      <c r="N27" s="13">
        <v>3.3620291666666664</v>
      </c>
      <c r="O27" s="30">
        <v>3.6</v>
      </c>
      <c r="P27" s="13">
        <v>36.023000000000003</v>
      </c>
      <c r="Q27" s="13">
        <v>99.748043345833324</v>
      </c>
      <c r="R27" s="13">
        <v>162.34566439999998</v>
      </c>
      <c r="S27" s="13">
        <v>13.582597833333333</v>
      </c>
      <c r="T27" s="13">
        <v>8.0688700000000002E-2</v>
      </c>
      <c r="U27" s="13">
        <v>1.3448116666666666E-2</v>
      </c>
      <c r="V27" s="13">
        <v>0.63878554166666668</v>
      </c>
      <c r="W27" s="13">
        <v>2.9612752899999997</v>
      </c>
      <c r="X27" s="13">
        <v>0.56751052333333341</v>
      </c>
      <c r="Y27" s="13">
        <v>8.8757569999999997E-3</v>
      </c>
      <c r="Z27" s="13">
        <v>0.12506748500000001</v>
      </c>
      <c r="AA27" s="13">
        <v>0.18558401000000002</v>
      </c>
      <c r="AB27" s="13">
        <v>8.0688699999999988E-3</v>
      </c>
      <c r="AC27" s="13">
        <v>7.8805963666666656</v>
      </c>
      <c r="AD27" s="13">
        <v>82.436955166666664</v>
      </c>
      <c r="AE27" s="13">
        <v>99.748043345833324</v>
      </c>
      <c r="AF27" s="13">
        <v>162.34566439999998</v>
      </c>
      <c r="AG27" s="13">
        <v>13.582597833333333</v>
      </c>
      <c r="AH27" s="13">
        <v>8.0688700000000002E-2</v>
      </c>
      <c r="AI27" s="13">
        <v>1.3448116666666666E-2</v>
      </c>
      <c r="AJ27" s="13">
        <v>0.63878554166666668</v>
      </c>
      <c r="AK27" s="13">
        <v>2.9612752899999997</v>
      </c>
      <c r="AL27" s="13">
        <v>0.56751052333333341</v>
      </c>
      <c r="AM27" s="13">
        <v>8.8757569999999997E-3</v>
      </c>
      <c r="AN27" s="13">
        <v>0.12506748500000001</v>
      </c>
      <c r="AO27" s="13">
        <v>0.18558401000000002</v>
      </c>
      <c r="AP27" s="13">
        <v>8.0688699999999988E-3</v>
      </c>
      <c r="AQ27" s="13">
        <v>7.8805963666666656</v>
      </c>
      <c r="AR27" s="13">
        <v>82.436955166666664</v>
      </c>
      <c r="AS27" s="13">
        <v>0.29068870000000002</v>
      </c>
      <c r="AT27" s="13">
        <v>0.22344811666666667</v>
      </c>
      <c r="AU27" s="13">
        <v>0.63878554166666668</v>
      </c>
      <c r="AV27" s="13">
        <v>22.131275290000001</v>
      </c>
      <c r="AW27" s="13">
        <v>6.9275105233333338</v>
      </c>
      <c r="AX27" s="13">
        <v>8.8757569999999997E-3</v>
      </c>
      <c r="AY27" s="13">
        <v>1.115067485</v>
      </c>
      <c r="AZ27" s="13">
        <v>2.30558401</v>
      </c>
      <c r="BA27" s="13">
        <v>0.11806886999999999</v>
      </c>
      <c r="BB27" s="13">
        <v>55.600596366666664</v>
      </c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</row>
    <row r="28" spans="1:207" s="8" customFormat="1" ht="13.8" thickBot="1">
      <c r="A28" s="12" t="s">
        <v>105</v>
      </c>
      <c r="B28" s="40" t="s">
        <v>317</v>
      </c>
      <c r="C28" s="9" t="s">
        <v>366</v>
      </c>
      <c r="D28" s="41" t="s">
        <v>367</v>
      </c>
      <c r="E28" s="41" t="s">
        <v>368</v>
      </c>
      <c r="F28" s="42">
        <v>11.9</v>
      </c>
      <c r="G28" s="9" t="s">
        <v>369</v>
      </c>
      <c r="H28" s="9" t="s">
        <v>89</v>
      </c>
      <c r="I28" s="63" t="s">
        <v>90</v>
      </c>
      <c r="J28" s="45">
        <v>7.3</v>
      </c>
      <c r="K28" s="44">
        <v>40724</v>
      </c>
      <c r="L28" s="13">
        <v>134.76</v>
      </c>
      <c r="M28" s="13">
        <v>134.76</v>
      </c>
      <c r="N28" s="13">
        <v>3.0292689075630248</v>
      </c>
      <c r="O28" s="30">
        <v>3.03</v>
      </c>
      <c r="P28" s="13">
        <v>41.584000000000003</v>
      </c>
      <c r="Q28" s="13">
        <v>89.875379218487382</v>
      </c>
      <c r="R28" s="13">
        <v>146.27733700840335</v>
      </c>
      <c r="S28" s="13">
        <v>12.238246386554621</v>
      </c>
      <c r="T28" s="13">
        <v>7.2702453781512591E-2</v>
      </c>
      <c r="U28" s="13">
        <v>1.21170756302521E-2</v>
      </c>
      <c r="V28" s="13">
        <v>0.57556109243697473</v>
      </c>
      <c r="W28" s="13">
        <v>2.6681800537815121</v>
      </c>
      <c r="X28" s="13">
        <v>0.51134059159663858</v>
      </c>
      <c r="Y28" s="13">
        <v>7.9972699159663856E-3</v>
      </c>
      <c r="Z28" s="13">
        <v>0.11268880336134453</v>
      </c>
      <c r="AA28" s="13">
        <v>0.16721564369747899</v>
      </c>
      <c r="AB28" s="13">
        <v>7.2702453781512593E-3</v>
      </c>
      <c r="AC28" s="13">
        <v>7.1006063193277305</v>
      </c>
      <c r="AD28" s="13">
        <v>74.277673613445373</v>
      </c>
      <c r="AE28" s="13">
        <v>89.875379218487382</v>
      </c>
      <c r="AF28" s="13">
        <v>146.27733700840335</v>
      </c>
      <c r="AG28" s="13">
        <v>12.238246386554621</v>
      </c>
      <c r="AH28" s="13">
        <v>7.2702453781512591E-2</v>
      </c>
      <c r="AI28" s="13">
        <v>1.21170756302521E-2</v>
      </c>
      <c r="AJ28" s="13">
        <v>0.57556109243697473</v>
      </c>
      <c r="AK28" s="13">
        <v>2.6681800537815121</v>
      </c>
      <c r="AL28" s="13">
        <v>0.51134059159663858</v>
      </c>
      <c r="AM28" s="13">
        <v>7.9972699159663856E-3</v>
      </c>
      <c r="AN28" s="13">
        <v>0.11268880336134453</v>
      </c>
      <c r="AO28" s="13">
        <v>0.16721564369747899</v>
      </c>
      <c r="AP28" s="13">
        <v>7.2702453781512593E-3</v>
      </c>
      <c r="AQ28" s="13">
        <v>7.1006063193277305</v>
      </c>
      <c r="AR28" s="13">
        <v>74.277673613445373</v>
      </c>
      <c r="AS28" s="13">
        <v>0.33270245378151259</v>
      </c>
      <c r="AT28" s="13">
        <v>0.2521170756302521</v>
      </c>
      <c r="AU28" s="13">
        <v>0.57556109243697473</v>
      </c>
      <c r="AV28" s="13">
        <v>25.098180053781512</v>
      </c>
      <c r="AW28" s="13">
        <v>7.6213405915966392</v>
      </c>
      <c r="AX28" s="13">
        <v>7.9972699159663856E-3</v>
      </c>
      <c r="AY28" s="13">
        <v>1.3126888033613444</v>
      </c>
      <c r="AZ28" s="13">
        <v>2.5972156436974791</v>
      </c>
      <c r="BA28" s="13">
        <v>0.14727024537815128</v>
      </c>
      <c r="BB28" s="13">
        <v>62.290606319327729</v>
      </c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</row>
    <row r="29" spans="1:207" s="8" customFormat="1" ht="13.8" thickBot="1">
      <c r="A29" s="12" t="s">
        <v>105</v>
      </c>
      <c r="B29" s="40" t="s">
        <v>249</v>
      </c>
      <c r="C29" s="9" t="s">
        <v>370</v>
      </c>
      <c r="D29" s="41" t="s">
        <v>371</v>
      </c>
      <c r="E29" s="41" t="s">
        <v>372</v>
      </c>
      <c r="F29" s="42">
        <v>7.9</v>
      </c>
      <c r="G29" s="9" t="s">
        <v>369</v>
      </c>
      <c r="H29" s="9" t="s">
        <v>89</v>
      </c>
      <c r="I29" s="63" t="s">
        <v>90</v>
      </c>
      <c r="J29" s="45">
        <v>6.2</v>
      </c>
      <c r="K29" s="44">
        <v>40724</v>
      </c>
      <c r="L29" s="13">
        <v>92.27</v>
      </c>
      <c r="M29" s="13">
        <v>92.27</v>
      </c>
      <c r="N29" s="13">
        <v>3.9851296202531641</v>
      </c>
      <c r="O29" s="30">
        <v>3.99</v>
      </c>
      <c r="P29" s="13">
        <v>11.350000000000001</v>
      </c>
      <c r="Q29" s="13">
        <v>94.164627796962023</v>
      </c>
      <c r="R29" s="13">
        <v>96.19305877367087</v>
      </c>
      <c r="S29" s="13">
        <v>14.776860631898732</v>
      </c>
      <c r="T29" s="13">
        <v>2.0244458470886073E-2</v>
      </c>
      <c r="U29" s="13">
        <v>7.3326385012658221E-3</v>
      </c>
      <c r="V29" s="13">
        <v>0.38751400427341764</v>
      </c>
      <c r="W29" s="13">
        <v>1.2108417838177212</v>
      </c>
      <c r="X29" s="13">
        <v>0.20786436099240502</v>
      </c>
      <c r="Y29" s="13">
        <v>2.3910777721518985E-3</v>
      </c>
      <c r="Z29" s="13">
        <v>4.9654715068354428E-2</v>
      </c>
      <c r="AA29" s="13">
        <v>7.2369953903797468E-2</v>
      </c>
      <c r="AB29" s="13">
        <v>1.163657849113924E-2</v>
      </c>
      <c r="AC29" s="13">
        <v>2.6406265889721516</v>
      </c>
      <c r="AD29" s="13">
        <v>1692.1497988334174</v>
      </c>
      <c r="AE29" s="13">
        <v>94.164627796962023</v>
      </c>
      <c r="AF29" s="13">
        <v>96.19305877367087</v>
      </c>
      <c r="AG29" s="13">
        <v>14.776860631898732</v>
      </c>
      <c r="AH29" s="13">
        <v>2.0244458470886073E-2</v>
      </c>
      <c r="AI29" s="13">
        <v>7.3326385012658221E-3</v>
      </c>
      <c r="AJ29" s="13">
        <v>0.38751400427341764</v>
      </c>
      <c r="AK29" s="13">
        <v>1.2108417838177212</v>
      </c>
      <c r="AL29" s="13">
        <v>0.20786436099240502</v>
      </c>
      <c r="AM29" s="13">
        <v>2.3910777721518985E-3</v>
      </c>
      <c r="AN29" s="13">
        <v>4.9654715068354428E-2</v>
      </c>
      <c r="AO29" s="13">
        <v>7.2369953903797468E-2</v>
      </c>
      <c r="AP29" s="13">
        <v>1.163657849113924E-2</v>
      </c>
      <c r="AQ29" s="13">
        <v>2.6406265889721516</v>
      </c>
      <c r="AR29" s="13">
        <v>1692.1497988334174</v>
      </c>
      <c r="AS29" s="13">
        <v>4.9800068070886078E-2</v>
      </c>
      <c r="AT29" s="13">
        <v>3.0531512101265822E-2</v>
      </c>
      <c r="AU29" s="13">
        <v>0.48866100427341763</v>
      </c>
      <c r="AV29" s="13">
        <v>4.3995771438177211</v>
      </c>
      <c r="AW29" s="13">
        <v>0.31174573059240501</v>
      </c>
      <c r="AX29" s="13">
        <v>0.13341635777215188</v>
      </c>
      <c r="AY29" s="13">
        <v>0.26008502546835444</v>
      </c>
      <c r="AZ29" s="13">
        <v>0.69191148350379739</v>
      </c>
      <c r="BA29" s="13">
        <v>3.9469717691139244E-2</v>
      </c>
      <c r="BB29" s="13">
        <v>8.2182325793721525</v>
      </c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</row>
    <row r="30" spans="1:207" s="8" customFormat="1" ht="13.8" thickBot="1">
      <c r="A30" s="12" t="s">
        <v>105</v>
      </c>
      <c r="B30" s="40" t="s">
        <v>250</v>
      </c>
      <c r="C30" s="9" t="s">
        <v>370</v>
      </c>
      <c r="D30" s="41" t="s">
        <v>371</v>
      </c>
      <c r="E30" s="41" t="s">
        <v>372</v>
      </c>
      <c r="F30" s="42">
        <v>14.8</v>
      </c>
      <c r="G30" s="9" t="s">
        <v>369</v>
      </c>
      <c r="H30" s="9" t="s">
        <v>89</v>
      </c>
      <c r="I30" s="63" t="s">
        <v>90</v>
      </c>
      <c r="J30" s="45">
        <v>6.2</v>
      </c>
      <c r="K30" s="44">
        <v>40724</v>
      </c>
      <c r="L30" s="13">
        <v>163.49</v>
      </c>
      <c r="M30" s="13">
        <v>163.49</v>
      </c>
      <c r="N30" s="13">
        <v>3.7691072972972974</v>
      </c>
      <c r="O30" s="30">
        <v>3.77</v>
      </c>
      <c r="P30" s="13">
        <v>8.36</v>
      </c>
      <c r="Q30" s="13">
        <v>89.060236327837842</v>
      </c>
      <c r="R30" s="13">
        <v>90.978711942162164</v>
      </c>
      <c r="S30" s="13">
        <v>13.975849858378378</v>
      </c>
      <c r="T30" s="13">
        <v>1.9147065070270274E-2</v>
      </c>
      <c r="U30" s="13">
        <v>6.9351574270270274E-3</v>
      </c>
      <c r="V30" s="13">
        <v>0.36650799358918923</v>
      </c>
      <c r="W30" s="13">
        <v>1.145205561210811</v>
      </c>
      <c r="X30" s="13">
        <v>0.196596636627027</v>
      </c>
      <c r="Y30" s="13">
        <v>2.2614643783783789E-3</v>
      </c>
      <c r="Z30" s="13">
        <v>4.6963076924324325E-2</v>
      </c>
      <c r="AA30" s="13">
        <v>6.8446988518918936E-2</v>
      </c>
      <c r="AB30" s="13">
        <v>1.1005793308108108E-2</v>
      </c>
      <c r="AC30" s="13">
        <v>2.4974858773351354</v>
      </c>
      <c r="AD30" s="13">
        <v>1600.4232641491892</v>
      </c>
      <c r="AE30" s="13">
        <v>89.060236327837842</v>
      </c>
      <c r="AF30" s="13">
        <v>90.978711942162164</v>
      </c>
      <c r="AG30" s="13">
        <v>13.975849858378378</v>
      </c>
      <c r="AH30" s="13">
        <v>1.9147065070270274E-2</v>
      </c>
      <c r="AI30" s="13">
        <v>6.9351574270270274E-3</v>
      </c>
      <c r="AJ30" s="13">
        <v>0.36650799358918923</v>
      </c>
      <c r="AK30" s="13">
        <v>1.145205561210811</v>
      </c>
      <c r="AL30" s="13">
        <v>0.196596636627027</v>
      </c>
      <c r="AM30" s="13">
        <v>2.2614643783783789E-3</v>
      </c>
      <c r="AN30" s="13">
        <v>4.6963076924324325E-2</v>
      </c>
      <c r="AO30" s="13">
        <v>6.8446988518918936E-2</v>
      </c>
      <c r="AP30" s="13">
        <v>1.1005793308108108E-2</v>
      </c>
      <c r="AQ30" s="13">
        <v>2.4974858773351354</v>
      </c>
      <c r="AR30" s="13">
        <v>1600.4232641491892</v>
      </c>
      <c r="AS30" s="13">
        <v>3.914706507027027E-2</v>
      </c>
      <c r="AT30" s="13">
        <v>1.6935157427027028E-2</v>
      </c>
      <c r="AU30" s="13">
        <v>0.36650799358918923</v>
      </c>
      <c r="AV30" s="13">
        <v>4.1152055612108107</v>
      </c>
      <c r="AW30" s="13">
        <v>0.74659663662702702</v>
      </c>
      <c r="AX30" s="13">
        <v>2.2614643783783789E-3</v>
      </c>
      <c r="AY30" s="13">
        <v>0.16696307692432433</v>
      </c>
      <c r="AZ30" s="13">
        <v>0.28844698851891892</v>
      </c>
      <c r="BA30" s="13">
        <v>3.1005793308108109E-2</v>
      </c>
      <c r="BB30" s="13">
        <v>6.8674858773351355</v>
      </c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</row>
    <row r="31" spans="1:207" s="8" customFormat="1" ht="13.8" thickBot="1">
      <c r="A31" s="12" t="s">
        <v>105</v>
      </c>
      <c r="B31" s="40" t="s">
        <v>251</v>
      </c>
      <c r="C31" s="9" t="s">
        <v>370</v>
      </c>
      <c r="D31" s="41" t="s">
        <v>371</v>
      </c>
      <c r="E31" s="41" t="s">
        <v>372</v>
      </c>
      <c r="F31" s="42">
        <v>8.5</v>
      </c>
      <c r="G31" s="9" t="s">
        <v>369</v>
      </c>
      <c r="H31" s="9" t="s">
        <v>89</v>
      </c>
      <c r="I31" s="63" t="s">
        <v>90</v>
      </c>
      <c r="J31" s="45">
        <v>6</v>
      </c>
      <c r="K31" s="44">
        <v>40724</v>
      </c>
      <c r="L31" s="13">
        <v>117.44</v>
      </c>
      <c r="M31" s="13">
        <v>117.44</v>
      </c>
      <c r="N31" s="13">
        <v>4.7141797647058823</v>
      </c>
      <c r="O31" s="30">
        <v>4.71</v>
      </c>
      <c r="P31" s="13">
        <v>11.8</v>
      </c>
      <c r="Q31" s="13">
        <v>111.3913536602353</v>
      </c>
      <c r="R31" s="13">
        <v>113.79087116047059</v>
      </c>
      <c r="S31" s="13">
        <v>17.480178567529411</v>
      </c>
      <c r="T31" s="13">
        <v>2.3948033204705885E-2</v>
      </c>
      <c r="U31" s="13">
        <v>8.6740907670588233E-3</v>
      </c>
      <c r="V31" s="13">
        <v>0.45840684031999995</v>
      </c>
      <c r="W31" s="13">
        <v>1.4323563797082353</v>
      </c>
      <c r="X31" s="13">
        <v>0.24589161652705879</v>
      </c>
      <c r="Y31" s="13">
        <v>2.8285078588235297E-3</v>
      </c>
      <c r="Z31" s="13">
        <v>5.8738679868235298E-2</v>
      </c>
      <c r="AA31" s="13">
        <v>8.5609504527058816E-2</v>
      </c>
      <c r="AB31" s="13">
        <v>1.3765404912941176E-2</v>
      </c>
      <c r="AC31" s="13">
        <v>3.123709795689412</v>
      </c>
      <c r="AD31" s="13">
        <v>2001.716154970353</v>
      </c>
      <c r="AE31" s="13">
        <v>111.3913536602353</v>
      </c>
      <c r="AF31" s="13">
        <v>113.79087116047059</v>
      </c>
      <c r="AG31" s="13">
        <v>17.480178567529411</v>
      </c>
      <c r="AH31" s="13">
        <v>2.3948033204705885E-2</v>
      </c>
      <c r="AI31" s="13">
        <v>8.6740907670588233E-3</v>
      </c>
      <c r="AJ31" s="13">
        <v>0.45840684031999995</v>
      </c>
      <c r="AK31" s="13">
        <v>1.4323563797082353</v>
      </c>
      <c r="AL31" s="13">
        <v>0.24589161652705879</v>
      </c>
      <c r="AM31" s="13">
        <v>2.8285078588235297E-3</v>
      </c>
      <c r="AN31" s="13">
        <v>5.8738679868235298E-2</v>
      </c>
      <c r="AO31" s="13">
        <v>8.5609504527058816E-2</v>
      </c>
      <c r="AP31" s="13">
        <v>1.3765404912941176E-2</v>
      </c>
      <c r="AQ31" s="13">
        <v>3.123709795689412</v>
      </c>
      <c r="AR31" s="13">
        <v>2001.716154970353</v>
      </c>
      <c r="AS31" s="13">
        <v>5.6977408379705892E-2</v>
      </c>
      <c r="AT31" s="13">
        <v>1.9731134817058828E-2</v>
      </c>
      <c r="AU31" s="13">
        <v>0.80822744032000005</v>
      </c>
      <c r="AV31" s="13">
        <v>3.7784343159582354</v>
      </c>
      <c r="AW31" s="13">
        <v>0.60496203420205885</v>
      </c>
      <c r="AX31" s="13">
        <v>6.3724322338235308E-3</v>
      </c>
      <c r="AY31" s="13">
        <v>0.16392235531823532</v>
      </c>
      <c r="AZ31" s="13">
        <v>0.25685193032705889</v>
      </c>
      <c r="BA31" s="13">
        <v>4.0840987137941182E-2</v>
      </c>
      <c r="BB31" s="13">
        <v>8.3002492517644129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</row>
    <row r="32" spans="1:207" s="8" customFormat="1" ht="13.8" thickBot="1">
      <c r="A32" s="12" t="s">
        <v>105</v>
      </c>
      <c r="B32" s="40" t="s">
        <v>253</v>
      </c>
      <c r="C32" s="9" t="s">
        <v>373</v>
      </c>
      <c r="D32" s="41" t="s">
        <v>374</v>
      </c>
      <c r="E32" s="41" t="s">
        <v>375</v>
      </c>
      <c r="F32" s="42">
        <v>10</v>
      </c>
      <c r="G32" s="9" t="s">
        <v>369</v>
      </c>
      <c r="H32" s="9" t="s">
        <v>89</v>
      </c>
      <c r="I32" s="63" t="s">
        <v>90</v>
      </c>
      <c r="J32" s="45">
        <v>6.7</v>
      </c>
      <c r="K32" s="44">
        <v>40724</v>
      </c>
      <c r="L32" s="13">
        <v>120</v>
      </c>
      <c r="M32" s="13">
        <v>120</v>
      </c>
      <c r="N32" s="13">
        <v>4.0944000000000003</v>
      </c>
      <c r="O32" s="30">
        <v>4.09</v>
      </c>
      <c r="P32" s="13">
        <v>26.62</v>
      </c>
      <c r="Q32" s="13">
        <v>96.746577600000009</v>
      </c>
      <c r="R32" s="13">
        <v>98.830627200000009</v>
      </c>
      <c r="S32" s="13">
        <v>15.182035200000001</v>
      </c>
      <c r="T32" s="13">
        <v>2.0799552000000002E-2</v>
      </c>
      <c r="U32" s="13">
        <v>7.5336960000000012E-3</v>
      </c>
      <c r="V32" s="13">
        <v>0.398139456</v>
      </c>
      <c r="W32" s="13">
        <v>1.2440424960000001</v>
      </c>
      <c r="X32" s="13">
        <v>0.213563904</v>
      </c>
      <c r="Y32" s="13">
        <v>2.4566400000000004E-3</v>
      </c>
      <c r="Z32" s="13">
        <v>5.1016224000000006E-2</v>
      </c>
      <c r="AA32" s="13">
        <v>7.4354303999999996E-2</v>
      </c>
      <c r="AB32" s="13">
        <v>1.1955648000000001E-2</v>
      </c>
      <c r="AC32" s="13">
        <v>2.713031328</v>
      </c>
      <c r="AD32" s="13">
        <v>1738.5477504</v>
      </c>
      <c r="AE32" s="13">
        <v>96.746577600000009</v>
      </c>
      <c r="AF32" s="13">
        <v>98.830627200000009</v>
      </c>
      <c r="AG32" s="13">
        <v>15.182035200000001</v>
      </c>
      <c r="AH32" s="13">
        <v>2.0799552000000002E-2</v>
      </c>
      <c r="AI32" s="13">
        <v>7.5336960000000012E-3</v>
      </c>
      <c r="AJ32" s="13">
        <v>0.398139456</v>
      </c>
      <c r="AK32" s="13">
        <v>1.2440424960000001</v>
      </c>
      <c r="AL32" s="13">
        <v>0.213563904</v>
      </c>
      <c r="AM32" s="13">
        <v>2.4566400000000004E-3</v>
      </c>
      <c r="AN32" s="13">
        <v>5.1016224000000006E-2</v>
      </c>
      <c r="AO32" s="13">
        <v>7.4354303999999996E-2</v>
      </c>
      <c r="AP32" s="13">
        <v>1.1955648000000001E-2</v>
      </c>
      <c r="AQ32" s="13">
        <v>2.713031328</v>
      </c>
      <c r="AR32" s="13">
        <v>1738.5477504</v>
      </c>
      <c r="AS32" s="13">
        <v>0.18933323519999998</v>
      </c>
      <c r="AT32" s="13">
        <v>0.11449731040000001</v>
      </c>
      <c r="AU32" s="13">
        <v>0.56613945600000004</v>
      </c>
      <c r="AV32" s="13">
        <v>17.994421294399999</v>
      </c>
      <c r="AW32" s="13">
        <v>0.41725418239999995</v>
      </c>
      <c r="AX32" s="13">
        <v>0.65994271840000007</v>
      </c>
      <c r="AY32" s="13">
        <v>1.3616497040000002</v>
      </c>
      <c r="AZ32" s="13">
        <v>3.8520794223999997</v>
      </c>
      <c r="BA32" s="13">
        <v>0.1177458832</v>
      </c>
      <c r="BB32" s="13">
        <v>34.269726808000001</v>
      </c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</row>
    <row r="33" spans="1:207" s="8" customFormat="1" ht="13.8" thickBot="1">
      <c r="A33" s="12" t="s">
        <v>105</v>
      </c>
      <c r="B33" s="40" t="s">
        <v>254</v>
      </c>
      <c r="C33" s="9" t="s">
        <v>373</v>
      </c>
      <c r="D33" s="41" t="s">
        <v>374</v>
      </c>
      <c r="E33" s="41" t="s">
        <v>375</v>
      </c>
      <c r="F33" s="42">
        <v>22.1</v>
      </c>
      <c r="G33" s="9" t="s">
        <v>369</v>
      </c>
      <c r="H33" s="9" t="s">
        <v>89</v>
      </c>
      <c r="I33" s="63" t="s">
        <v>90</v>
      </c>
      <c r="J33" s="45">
        <v>6.6</v>
      </c>
      <c r="K33" s="44">
        <v>40724</v>
      </c>
      <c r="L33" s="13">
        <v>237.41</v>
      </c>
      <c r="M33" s="13">
        <v>237.41</v>
      </c>
      <c r="N33" s="13">
        <v>3.6653525791855204</v>
      </c>
      <c r="O33" s="30">
        <v>3.67</v>
      </c>
      <c r="P33" s="13">
        <v>18.09</v>
      </c>
      <c r="Q33" s="13">
        <v>86.608616093574668</v>
      </c>
      <c r="R33" s="13">
        <v>88.47428055638008</v>
      </c>
      <c r="S33" s="13">
        <v>13.591127363619909</v>
      </c>
      <c r="T33" s="13">
        <v>1.8619991102262444E-2</v>
      </c>
      <c r="U33" s="13">
        <v>6.7442487457013579E-3</v>
      </c>
      <c r="V33" s="13">
        <v>0.3564188848</v>
      </c>
      <c r="W33" s="13">
        <v>1.1136807276597285</v>
      </c>
      <c r="X33" s="13">
        <v>0.19118479053031673</v>
      </c>
      <c r="Y33" s="13">
        <v>2.1992115475113123E-3</v>
      </c>
      <c r="Z33" s="13">
        <v>4.5670293136651587E-2</v>
      </c>
      <c r="AA33" s="13">
        <v>6.6562802838009055E-2</v>
      </c>
      <c r="AB33" s="13">
        <v>1.0702829531221718E-2</v>
      </c>
      <c r="AC33" s="13">
        <v>2.4287359260199097</v>
      </c>
      <c r="AD33" s="13">
        <v>1556.3673507634387</v>
      </c>
      <c r="AE33" s="13">
        <v>86.608616093574668</v>
      </c>
      <c r="AF33" s="13">
        <v>88.47428055638008</v>
      </c>
      <c r="AG33" s="13">
        <v>13.591127363619909</v>
      </c>
      <c r="AH33" s="13">
        <v>1.8619991102262444E-2</v>
      </c>
      <c r="AI33" s="13">
        <v>6.7442487457013579E-3</v>
      </c>
      <c r="AJ33" s="13">
        <v>0.3564188848</v>
      </c>
      <c r="AK33" s="13">
        <v>1.1136807276597285</v>
      </c>
      <c r="AL33" s="13">
        <v>0.19118479053031673</v>
      </c>
      <c r="AM33" s="13">
        <v>2.1992115475113123E-3</v>
      </c>
      <c r="AN33" s="13">
        <v>4.5670293136651587E-2</v>
      </c>
      <c r="AO33" s="13">
        <v>6.6562802838009055E-2</v>
      </c>
      <c r="AP33" s="13">
        <v>1.0702829531221718E-2</v>
      </c>
      <c r="AQ33" s="13">
        <v>2.4287359260199097</v>
      </c>
      <c r="AR33" s="13">
        <v>1556.3673507634387</v>
      </c>
      <c r="AS33" s="13">
        <v>0.14876586135226247</v>
      </c>
      <c r="AT33" s="13">
        <v>8.6464336745701365E-2</v>
      </c>
      <c r="AU33" s="13">
        <v>0.52921888480000001</v>
      </c>
      <c r="AV33" s="13">
        <v>9.9342053081597292</v>
      </c>
      <c r="AW33" s="13">
        <v>0.4003310585303167</v>
      </c>
      <c r="AX33" s="13">
        <v>0.34386026079751131</v>
      </c>
      <c r="AY33" s="13">
        <v>0.77113227438665166</v>
      </c>
      <c r="AZ33" s="13">
        <v>2.0715292770880094</v>
      </c>
      <c r="BA33" s="13">
        <v>8.9095571031221732E-2</v>
      </c>
      <c r="BB33" s="13">
        <v>20.80735970726991</v>
      </c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</row>
    <row r="34" spans="1:207" s="8" customFormat="1" ht="13.8" thickBot="1">
      <c r="A34" s="12" t="s">
        <v>105</v>
      </c>
      <c r="B34" s="40" t="s">
        <v>255</v>
      </c>
      <c r="C34" s="9" t="s">
        <v>373</v>
      </c>
      <c r="D34" s="41" t="s">
        <v>374</v>
      </c>
      <c r="E34" s="41" t="s">
        <v>375</v>
      </c>
      <c r="F34" s="42">
        <v>34.5</v>
      </c>
      <c r="G34" s="9" t="s">
        <v>369</v>
      </c>
      <c r="H34" s="9" t="s">
        <v>89</v>
      </c>
      <c r="I34" s="63" t="s">
        <v>90</v>
      </c>
      <c r="J34" s="45">
        <v>6.6</v>
      </c>
      <c r="K34" s="44">
        <v>40724</v>
      </c>
      <c r="L34" s="13">
        <v>432</v>
      </c>
      <c r="M34" s="13">
        <v>432</v>
      </c>
      <c r="N34" s="13">
        <v>4.2724173913043479</v>
      </c>
      <c r="O34" s="30">
        <v>4.2699999999999996</v>
      </c>
      <c r="P34" s="13">
        <v>25.81</v>
      </c>
      <c r="Q34" s="13">
        <v>100.95295053913044</v>
      </c>
      <c r="R34" s="13">
        <v>103.12761099130435</v>
      </c>
      <c r="S34" s="13">
        <v>15.842123686956523</v>
      </c>
      <c r="T34" s="13">
        <v>2.1703880347826089E-2</v>
      </c>
      <c r="U34" s="13">
        <v>7.8612480000000012E-3</v>
      </c>
      <c r="V34" s="13">
        <v>0.4154498671304348</v>
      </c>
      <c r="W34" s="13">
        <v>1.298131300173913</v>
      </c>
      <c r="X34" s="13">
        <v>0.22284929113043478</v>
      </c>
      <c r="Y34" s="13">
        <v>2.5634504347826089E-3</v>
      </c>
      <c r="Z34" s="13">
        <v>5.3234320695652183E-2</v>
      </c>
      <c r="AA34" s="13">
        <v>7.7587099826086955E-2</v>
      </c>
      <c r="AB34" s="13">
        <v>1.2475458782608697E-2</v>
      </c>
      <c r="AC34" s="13">
        <v>2.8309892118260871</v>
      </c>
      <c r="AD34" s="13">
        <v>1814.136783026087</v>
      </c>
      <c r="AE34" s="13">
        <v>100.95295053913044</v>
      </c>
      <c r="AF34" s="13">
        <v>103.12761099130435</v>
      </c>
      <c r="AG34" s="13">
        <v>15.842123686956523</v>
      </c>
      <c r="AH34" s="13">
        <v>2.1703880347826089E-2</v>
      </c>
      <c r="AI34" s="13">
        <v>7.8612480000000012E-3</v>
      </c>
      <c r="AJ34" s="13">
        <v>0.4154498671304348</v>
      </c>
      <c r="AK34" s="13">
        <v>1.298131300173913</v>
      </c>
      <c r="AL34" s="13">
        <v>0.22284929113043478</v>
      </c>
      <c r="AM34" s="13">
        <v>2.5634504347826089E-3</v>
      </c>
      <c r="AN34" s="13">
        <v>5.3234320695652183E-2</v>
      </c>
      <c r="AO34" s="13">
        <v>7.7587099826086955E-2</v>
      </c>
      <c r="AP34" s="13">
        <v>1.2475458782608697E-2</v>
      </c>
      <c r="AQ34" s="13">
        <v>2.8309892118260871</v>
      </c>
      <c r="AR34" s="13">
        <v>1814.136783026087</v>
      </c>
      <c r="AS34" s="13">
        <v>0.17231066306782608</v>
      </c>
      <c r="AT34" s="13">
        <v>0.10601699424000001</v>
      </c>
      <c r="AU34" s="13">
        <v>0.58824986713043481</v>
      </c>
      <c r="AV34" s="13">
        <v>15.967712332813914</v>
      </c>
      <c r="AW34" s="13">
        <v>0.43235929177043475</v>
      </c>
      <c r="AX34" s="13">
        <v>0.57985997107478249</v>
      </c>
      <c r="AY34" s="13">
        <v>1.1986044886956524</v>
      </c>
      <c r="AZ34" s="13">
        <v>3.3466555244660867</v>
      </c>
      <c r="BA34" s="13">
        <v>0.1202167807026087</v>
      </c>
      <c r="BB34" s="13">
        <v>30.521356259826085</v>
      </c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</row>
    <row r="35" spans="1:207" s="8" customFormat="1" ht="13.8" thickBot="1">
      <c r="A35" s="12" t="s">
        <v>105</v>
      </c>
      <c r="B35" s="40" t="s">
        <v>318</v>
      </c>
      <c r="C35" s="9" t="s">
        <v>376</v>
      </c>
      <c r="D35" s="41" t="s">
        <v>377</v>
      </c>
      <c r="E35" s="41" t="s">
        <v>378</v>
      </c>
      <c r="F35" s="42">
        <v>15.2</v>
      </c>
      <c r="G35" s="9" t="s">
        <v>369</v>
      </c>
      <c r="H35" s="9" t="s">
        <v>89</v>
      </c>
      <c r="I35" s="63" t="s">
        <v>90</v>
      </c>
      <c r="J35" s="45">
        <v>7.1</v>
      </c>
      <c r="K35" s="44">
        <v>40724</v>
      </c>
      <c r="L35" s="13">
        <v>214.47</v>
      </c>
      <c r="M35" s="13">
        <v>214.47</v>
      </c>
      <c r="N35" s="13">
        <v>3.7743898026315792</v>
      </c>
      <c r="O35" s="30">
        <v>3.77</v>
      </c>
      <c r="P35" s="13">
        <v>17.085000000000001</v>
      </c>
      <c r="Q35" s="13">
        <v>111.98237105427633</v>
      </c>
      <c r="R35" s="13">
        <v>182.25773478947369</v>
      </c>
      <c r="S35" s="13">
        <v>15.24853480263158</v>
      </c>
      <c r="T35" s="13">
        <v>9.0585355263157905E-2</v>
      </c>
      <c r="U35" s="13">
        <v>1.5097559210526317E-2</v>
      </c>
      <c r="V35" s="13">
        <v>0.7171340625</v>
      </c>
      <c r="W35" s="13">
        <v>3.3244825381578949</v>
      </c>
      <c r="X35" s="13">
        <v>0.63711699868421057</v>
      </c>
      <c r="Y35" s="13">
        <v>9.9643890789473683E-3</v>
      </c>
      <c r="Z35" s="13">
        <v>0.14040730065789475</v>
      </c>
      <c r="AA35" s="13">
        <v>0.20834631710526319</v>
      </c>
      <c r="AB35" s="13">
        <v>9.0585355263157908E-3</v>
      </c>
      <c r="AC35" s="13">
        <v>8.8471696973684217</v>
      </c>
      <c r="AD35" s="13">
        <v>92.548037960526329</v>
      </c>
      <c r="AE35" s="13">
        <v>111.98237105427633</v>
      </c>
      <c r="AF35" s="13">
        <v>182.25773478947369</v>
      </c>
      <c r="AG35" s="13">
        <v>15.24853480263158</v>
      </c>
      <c r="AH35" s="13">
        <v>9.0585355263157905E-2</v>
      </c>
      <c r="AI35" s="13">
        <v>1.5097559210526317E-2</v>
      </c>
      <c r="AJ35" s="13">
        <v>0.7171340625</v>
      </c>
      <c r="AK35" s="13">
        <v>3.3244825381578949</v>
      </c>
      <c r="AL35" s="13">
        <v>0.63711699868421057</v>
      </c>
      <c r="AM35" s="13">
        <v>9.9643890789473683E-3</v>
      </c>
      <c r="AN35" s="13">
        <v>0.14040730065789475</v>
      </c>
      <c r="AO35" s="13">
        <v>0.20834631710526319</v>
      </c>
      <c r="AP35" s="13">
        <v>9.0585355263157908E-3</v>
      </c>
      <c r="AQ35" s="13">
        <v>8.8471696973684217</v>
      </c>
      <c r="AR35" s="13">
        <v>92.548037960526329</v>
      </c>
      <c r="AS35" s="13">
        <v>0.20058535526315791</v>
      </c>
      <c r="AT35" s="13">
        <v>8.5097559210526322E-2</v>
      </c>
      <c r="AU35" s="13">
        <v>0.7171340625</v>
      </c>
      <c r="AV35" s="13">
        <v>12.234482538157895</v>
      </c>
      <c r="AW35" s="13">
        <v>2.8771169986842109</v>
      </c>
      <c r="AX35" s="13">
        <v>9.9643890789473683E-3</v>
      </c>
      <c r="AY35" s="13">
        <v>0.52040730065789476</v>
      </c>
      <c r="AZ35" s="13">
        <v>0.93834631710526317</v>
      </c>
      <c r="BA35" s="13">
        <v>6.9058535526315787E-2</v>
      </c>
      <c r="BB35" s="13">
        <v>27.817169697368421</v>
      </c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</row>
    <row r="36" spans="1:207" s="8" customFormat="1" ht="13.8" thickBot="1">
      <c r="A36" s="12" t="s">
        <v>105</v>
      </c>
      <c r="B36" s="40" t="s">
        <v>319</v>
      </c>
      <c r="C36" s="9" t="s">
        <v>376</v>
      </c>
      <c r="D36" s="41" t="s">
        <v>377</v>
      </c>
      <c r="E36" s="41" t="s">
        <v>378</v>
      </c>
      <c r="F36" s="42">
        <v>7.1</v>
      </c>
      <c r="G36" s="9" t="s">
        <v>369</v>
      </c>
      <c r="H36" s="9" t="s">
        <v>89</v>
      </c>
      <c r="I36" s="63" t="s">
        <v>90</v>
      </c>
      <c r="J36" s="45">
        <v>7.2</v>
      </c>
      <c r="K36" s="44">
        <v>40724</v>
      </c>
      <c r="L36" s="13">
        <v>79.53</v>
      </c>
      <c r="M36" s="13">
        <v>79.53</v>
      </c>
      <c r="N36" s="13">
        <v>2.9963767605633809</v>
      </c>
      <c r="O36" s="30">
        <v>3</v>
      </c>
      <c r="P36" s="13">
        <v>6.5939999999999994</v>
      </c>
      <c r="Q36" s="13">
        <v>88.899502109154952</v>
      </c>
      <c r="R36" s="13">
        <v>144.68904101408452</v>
      </c>
      <c r="S36" s="13">
        <v>12.10536211267606</v>
      </c>
      <c r="T36" s="13">
        <v>7.1913042253521145E-2</v>
      </c>
      <c r="U36" s="13">
        <v>1.1985507042253523E-2</v>
      </c>
      <c r="V36" s="13">
        <v>0.56931158450704233</v>
      </c>
      <c r="W36" s="13">
        <v>2.6392086507042261</v>
      </c>
      <c r="X36" s="13">
        <v>0.50578839718309876</v>
      </c>
      <c r="Y36" s="13">
        <v>7.9104346478873263E-3</v>
      </c>
      <c r="Z36" s="13">
        <v>0.11146521549295778</v>
      </c>
      <c r="AA36" s="13">
        <v>0.16539999718309864</v>
      </c>
      <c r="AB36" s="13">
        <v>7.1913042253521136E-3</v>
      </c>
      <c r="AC36" s="13">
        <v>7.0235071267605642</v>
      </c>
      <c r="AD36" s="13">
        <v>73.471158169014103</v>
      </c>
      <c r="AE36" s="13">
        <v>88.899502109154952</v>
      </c>
      <c r="AF36" s="13">
        <v>144.68904101408452</v>
      </c>
      <c r="AG36" s="13">
        <v>12.10536211267606</v>
      </c>
      <c r="AH36" s="13">
        <v>7.1913042253521145E-2</v>
      </c>
      <c r="AI36" s="13">
        <v>1.1985507042253523E-2</v>
      </c>
      <c r="AJ36" s="13">
        <v>0.56931158450704233</v>
      </c>
      <c r="AK36" s="13">
        <v>2.6392086507042261</v>
      </c>
      <c r="AL36" s="13">
        <v>0.50578839718309876</v>
      </c>
      <c r="AM36" s="13">
        <v>7.9104346478873263E-3</v>
      </c>
      <c r="AN36" s="13">
        <v>0.11146521549295778</v>
      </c>
      <c r="AO36" s="13">
        <v>0.16539999718309864</v>
      </c>
      <c r="AP36" s="13">
        <v>7.1913042253521136E-3</v>
      </c>
      <c r="AQ36" s="13">
        <v>7.0235071267605642</v>
      </c>
      <c r="AR36" s="13">
        <v>73.471158169014103</v>
      </c>
      <c r="AS36" s="13">
        <v>8.191304225352114E-2</v>
      </c>
      <c r="AT36" s="13">
        <v>2.1985507042253521E-2</v>
      </c>
      <c r="AU36" s="13">
        <v>0.56931158450704233</v>
      </c>
      <c r="AV36" s="13">
        <v>3.9392086507042263</v>
      </c>
      <c r="AW36" s="13">
        <v>0.78578839718309879</v>
      </c>
      <c r="AX36" s="13">
        <v>7.9104346478873263E-3</v>
      </c>
      <c r="AY36" s="13">
        <v>0.20146521549295776</v>
      </c>
      <c r="AZ36" s="13">
        <v>0.28539999718309861</v>
      </c>
      <c r="BA36" s="13">
        <v>2.7191304225352115E-2</v>
      </c>
      <c r="BB36" s="13">
        <v>9.4735071267605644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</row>
    <row r="37" spans="1:207" s="8" customFormat="1" ht="13.8" thickBot="1">
      <c r="A37" s="12" t="s">
        <v>105</v>
      </c>
      <c r="B37" s="40" t="s">
        <v>320</v>
      </c>
      <c r="C37" s="9" t="s">
        <v>376</v>
      </c>
      <c r="D37" s="41" t="s">
        <v>377</v>
      </c>
      <c r="E37" s="41" t="s">
        <v>378</v>
      </c>
      <c r="F37" s="42">
        <v>6.4</v>
      </c>
      <c r="G37" s="9" t="s">
        <v>219</v>
      </c>
      <c r="H37" s="9" t="s">
        <v>89</v>
      </c>
      <c r="I37" s="63" t="s">
        <v>90</v>
      </c>
      <c r="J37" s="45">
        <v>6.6</v>
      </c>
      <c r="K37" s="44">
        <v>40724</v>
      </c>
      <c r="L37" s="13">
        <v>102.83</v>
      </c>
      <c r="M37" s="13">
        <v>102.83</v>
      </c>
      <c r="N37" s="13">
        <v>4.2979726562499998</v>
      </c>
      <c r="O37" s="30">
        <v>4.3</v>
      </c>
      <c r="P37" s="13">
        <v>19.942</v>
      </c>
      <c r="Q37" s="13">
        <v>127.51655073828124</v>
      </c>
      <c r="R37" s="13">
        <v>207.54050362499999</v>
      </c>
      <c r="S37" s="13">
        <v>17.363809531249998</v>
      </c>
      <c r="T37" s="13">
        <v>0.10315134375</v>
      </c>
      <c r="U37" s="13">
        <v>1.7191890625000001E-2</v>
      </c>
      <c r="V37" s="13">
        <v>0.81661480468749992</v>
      </c>
      <c r="W37" s="13">
        <v>3.7856543156249995</v>
      </c>
      <c r="X37" s="13">
        <v>0.72549778437500001</v>
      </c>
      <c r="Y37" s="13">
        <v>1.1346647812499999E-2</v>
      </c>
      <c r="Z37" s="13">
        <v>0.15988458281250001</v>
      </c>
      <c r="AA37" s="13">
        <v>0.23724809062500002</v>
      </c>
      <c r="AB37" s="13">
        <v>1.0315134375E-2</v>
      </c>
      <c r="AC37" s="13">
        <v>10.074447906250001</v>
      </c>
      <c r="AD37" s="13">
        <v>105.38628953125</v>
      </c>
      <c r="AE37" s="13">
        <v>127.51655073828124</v>
      </c>
      <c r="AF37" s="13">
        <v>207.54050362499999</v>
      </c>
      <c r="AG37" s="13">
        <v>17.363809531249998</v>
      </c>
      <c r="AH37" s="13">
        <v>0.10315134375</v>
      </c>
      <c r="AI37" s="13">
        <v>1.7191890625000001E-2</v>
      </c>
      <c r="AJ37" s="13">
        <v>0.81661480468749992</v>
      </c>
      <c r="AK37" s="13">
        <v>3.7856543156249995</v>
      </c>
      <c r="AL37" s="13">
        <v>0.72549778437500001</v>
      </c>
      <c r="AM37" s="13">
        <v>1.1346647812499999E-2</v>
      </c>
      <c r="AN37" s="13">
        <v>0.15988458281250001</v>
      </c>
      <c r="AO37" s="13">
        <v>0.23724809062500002</v>
      </c>
      <c r="AP37" s="13">
        <v>1.0315134375E-2</v>
      </c>
      <c r="AQ37" s="13">
        <v>10.074447906250001</v>
      </c>
      <c r="AR37" s="13">
        <v>105.38628953125</v>
      </c>
      <c r="AS37" s="13">
        <v>0.22315134375000001</v>
      </c>
      <c r="AT37" s="13">
        <v>9.7191890624999999E-2</v>
      </c>
      <c r="AU37" s="13">
        <v>0.81661480468749992</v>
      </c>
      <c r="AV37" s="13">
        <v>14.665654315625</v>
      </c>
      <c r="AW37" s="13">
        <v>3.3554977843749998</v>
      </c>
      <c r="AX37" s="13">
        <v>1.1346647812499999E-2</v>
      </c>
      <c r="AY37" s="13">
        <v>0.65988458281249995</v>
      </c>
      <c r="AZ37" s="13">
        <v>1.147248090625</v>
      </c>
      <c r="BA37" s="13">
        <v>9.0315134374999995E-2</v>
      </c>
      <c r="BB37" s="13">
        <v>32.61444790625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</row>
    <row r="38" spans="1:207" s="8" customFormat="1" ht="13.8" thickBot="1">
      <c r="A38" s="12" t="s">
        <v>198</v>
      </c>
      <c r="B38" s="40" t="s">
        <v>256</v>
      </c>
      <c r="C38" s="9" t="s">
        <v>379</v>
      </c>
      <c r="D38" s="41" t="s">
        <v>380</v>
      </c>
      <c r="E38" s="41" t="s">
        <v>381</v>
      </c>
      <c r="F38" s="42">
        <v>14.6</v>
      </c>
      <c r="G38" s="9" t="s">
        <v>355</v>
      </c>
      <c r="H38" s="9" t="s">
        <v>89</v>
      </c>
      <c r="I38" s="63" t="s">
        <v>90</v>
      </c>
      <c r="J38" s="45">
        <v>5.7</v>
      </c>
      <c r="K38" s="44">
        <v>40724</v>
      </c>
      <c r="L38" s="13">
        <v>187.13</v>
      </c>
      <c r="M38" s="13">
        <v>187.13</v>
      </c>
      <c r="N38" s="13">
        <v>3.8884716438356159</v>
      </c>
      <c r="O38" s="30">
        <v>3.89</v>
      </c>
      <c r="P38" s="13">
        <v>3.89</v>
      </c>
      <c r="Q38" s="13">
        <v>98.260266655479455</v>
      </c>
      <c r="R38" s="13">
        <v>110.07053857095889</v>
      </c>
      <c r="S38" s="13">
        <v>16.138423710684929</v>
      </c>
      <c r="T38" s="13">
        <v>2.1966803271232876E-2</v>
      </c>
      <c r="U38" s="13">
        <v>1.2526814758904109E-2</v>
      </c>
      <c r="V38" s="13">
        <v>0.29944821912876712</v>
      </c>
      <c r="W38" s="13">
        <v>2.2624034335260266</v>
      </c>
      <c r="X38" s="13">
        <v>0.21416618846027394</v>
      </c>
      <c r="Y38" s="13">
        <v>4.7539534931506852E-3</v>
      </c>
      <c r="Z38" s="13">
        <v>4.0426900145205481E-2</v>
      </c>
      <c r="AA38" s="13">
        <v>9.9826482501369856E-2</v>
      </c>
      <c r="AB38" s="13">
        <v>1.259935631780822E-2</v>
      </c>
      <c r="AC38" s="13">
        <v>2.8046942501123286</v>
      </c>
      <c r="AD38" s="13">
        <v>1784.1214291199999</v>
      </c>
      <c r="AE38" s="13">
        <v>98.260266655479455</v>
      </c>
      <c r="AF38" s="13">
        <v>110.07053857095889</v>
      </c>
      <c r="AG38" s="13">
        <v>16.138423710684929</v>
      </c>
      <c r="AH38" s="13">
        <v>2.1966803271232876E-2</v>
      </c>
      <c r="AI38" s="13">
        <v>1.2526814758904109E-2</v>
      </c>
      <c r="AJ38" s="13">
        <v>0.29944821912876712</v>
      </c>
      <c r="AK38" s="13">
        <v>2.2624034335260266</v>
      </c>
      <c r="AL38" s="13">
        <v>0.21416618846027394</v>
      </c>
      <c r="AM38" s="13">
        <v>4.7539534931506852E-3</v>
      </c>
      <c r="AN38" s="13">
        <v>4.0426900145205481E-2</v>
      </c>
      <c r="AO38" s="13">
        <v>9.9826482501369856E-2</v>
      </c>
      <c r="AP38" s="13">
        <v>1.259935631780822E-2</v>
      </c>
      <c r="AQ38" s="13">
        <v>2.8046942501123286</v>
      </c>
      <c r="AR38" s="13">
        <v>1784.1214291199999</v>
      </c>
      <c r="AS38" s="13">
        <v>2.1966803271232876E-2</v>
      </c>
      <c r="AT38" s="13">
        <v>1.2526814758904109E-2</v>
      </c>
      <c r="AU38" s="13">
        <v>0.29944821912876712</v>
      </c>
      <c r="AV38" s="13">
        <v>2.2624034335260266</v>
      </c>
      <c r="AW38" s="13">
        <v>0.21416618846027394</v>
      </c>
      <c r="AX38" s="13">
        <v>4.7539534931506852E-3</v>
      </c>
      <c r="AY38" s="13">
        <v>4.0426900145205481E-2</v>
      </c>
      <c r="AZ38" s="13">
        <v>9.9826482501369856E-2</v>
      </c>
      <c r="BA38" s="13">
        <v>1.259935631780822E-2</v>
      </c>
      <c r="BB38" s="13">
        <v>2.8046942501123286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</row>
    <row r="39" spans="1:207" s="8" customFormat="1" ht="13.8" thickBot="1">
      <c r="A39" s="12" t="s">
        <v>198</v>
      </c>
      <c r="B39" s="40" t="s">
        <v>258</v>
      </c>
      <c r="C39" s="9" t="s">
        <v>379</v>
      </c>
      <c r="D39" s="41" t="s">
        <v>380</v>
      </c>
      <c r="E39" s="41" t="s">
        <v>381</v>
      </c>
      <c r="F39" s="42">
        <v>4</v>
      </c>
      <c r="G39" s="9" t="s">
        <v>355</v>
      </c>
      <c r="H39" s="9" t="s">
        <v>89</v>
      </c>
      <c r="I39" s="63" t="s">
        <v>90</v>
      </c>
      <c r="J39" s="45">
        <v>5.7</v>
      </c>
      <c r="K39" s="44">
        <v>40724</v>
      </c>
      <c r="L39" s="13">
        <v>46.26</v>
      </c>
      <c r="M39" s="13">
        <v>46.26</v>
      </c>
      <c r="N39" s="13">
        <v>3.9459779999999998</v>
      </c>
      <c r="O39" s="30">
        <v>3.95</v>
      </c>
      <c r="P39" s="13">
        <v>3.95</v>
      </c>
      <c r="Q39" s="13">
        <v>93.239514162000006</v>
      </c>
      <c r="R39" s="13">
        <v>95.248016964000001</v>
      </c>
      <c r="S39" s="13">
        <v>14.631686424</v>
      </c>
      <c r="T39" s="13">
        <v>2.0045568239999999E-2</v>
      </c>
      <c r="U39" s="13">
        <v>7.26059952E-3</v>
      </c>
      <c r="V39" s="13">
        <v>0.38370690071999997</v>
      </c>
      <c r="W39" s="13">
        <v>1.1989459555199999</v>
      </c>
      <c r="X39" s="13">
        <v>0.20582221247999996</v>
      </c>
      <c r="Y39" s="13">
        <v>2.3675867999999999E-3</v>
      </c>
      <c r="Z39" s="13">
        <v>4.9166885880000004E-2</v>
      </c>
      <c r="AA39" s="13">
        <v>7.1658960479999992E-2</v>
      </c>
      <c r="AB39" s="13">
        <v>1.1522255759999999E-2</v>
      </c>
      <c r="AC39" s="13">
        <v>2.6146839423600001</v>
      </c>
      <c r="AD39" s="13">
        <v>1675.525394448</v>
      </c>
      <c r="AE39" s="13">
        <v>93.239514162000006</v>
      </c>
      <c r="AF39" s="13">
        <v>95.248016964000001</v>
      </c>
      <c r="AG39" s="13">
        <v>14.631686424</v>
      </c>
      <c r="AH39" s="13">
        <v>2.0045568239999999E-2</v>
      </c>
      <c r="AI39" s="13">
        <v>7.26059952E-3</v>
      </c>
      <c r="AJ39" s="13">
        <v>0.38370690071999997</v>
      </c>
      <c r="AK39" s="13">
        <v>1.1989459555199999</v>
      </c>
      <c r="AL39" s="13">
        <v>0.20582221247999996</v>
      </c>
      <c r="AM39" s="13">
        <v>2.3675867999999999E-3</v>
      </c>
      <c r="AN39" s="13">
        <v>4.9166885880000004E-2</v>
      </c>
      <c r="AO39" s="13">
        <v>7.1658960479999992E-2</v>
      </c>
      <c r="AP39" s="13">
        <v>1.1522255759999999E-2</v>
      </c>
      <c r="AQ39" s="13">
        <v>2.6146839423600001</v>
      </c>
      <c r="AR39" s="13">
        <v>1675.525394448</v>
      </c>
      <c r="AS39" s="13">
        <v>2.0045568239999999E-2</v>
      </c>
      <c r="AT39" s="13">
        <v>7.26059952E-3</v>
      </c>
      <c r="AU39" s="13">
        <v>0.38370690071999997</v>
      </c>
      <c r="AV39" s="13">
        <v>1.1989459555199999</v>
      </c>
      <c r="AW39" s="13">
        <v>0.20582221247999996</v>
      </c>
      <c r="AX39" s="13">
        <v>2.3675867999999999E-3</v>
      </c>
      <c r="AY39" s="13">
        <v>4.9166885880000004E-2</v>
      </c>
      <c r="AZ39" s="13">
        <v>7.1658960479999992E-2</v>
      </c>
      <c r="BA39" s="13">
        <v>1.1522255759999999E-2</v>
      </c>
      <c r="BB39" s="13">
        <v>2.6146839423600001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</row>
    <row r="40" spans="1:207" s="8" customFormat="1" ht="13.8" thickBot="1">
      <c r="A40" s="12" t="s">
        <v>198</v>
      </c>
      <c r="B40" s="40" t="s">
        <v>259</v>
      </c>
      <c r="C40" s="9" t="s">
        <v>382</v>
      </c>
      <c r="D40" s="41" t="s">
        <v>383</v>
      </c>
      <c r="E40" s="41" t="s">
        <v>384</v>
      </c>
      <c r="F40" s="42">
        <v>13.8</v>
      </c>
      <c r="G40" s="9" t="s">
        <v>354</v>
      </c>
      <c r="H40" s="9" t="s">
        <v>89</v>
      </c>
      <c r="I40" s="63" t="s">
        <v>216</v>
      </c>
      <c r="J40" s="45">
        <v>6.5</v>
      </c>
      <c r="K40" s="44">
        <v>40724</v>
      </c>
      <c r="L40" s="13">
        <v>114.38</v>
      </c>
      <c r="M40" s="13">
        <v>114.38</v>
      </c>
      <c r="N40" s="13">
        <v>2.8280040579710142</v>
      </c>
      <c r="O40" s="30">
        <v>2.83</v>
      </c>
      <c r="P40" s="13">
        <v>2.83</v>
      </c>
      <c r="Q40" s="13">
        <v>69.659395955942031</v>
      </c>
      <c r="R40" s="13">
        <v>68.262361951304328</v>
      </c>
      <c r="S40" s="13">
        <v>10.48623904695652</v>
      </c>
      <c r="T40" s="13">
        <v>1.4366260614492752E-2</v>
      </c>
      <c r="U40" s="13">
        <v>5.2035274666666666E-3</v>
      </c>
      <c r="V40" s="13">
        <v>0.27499511459710141</v>
      </c>
      <c r="W40" s="13">
        <v>0.85926075297391291</v>
      </c>
      <c r="X40" s="13">
        <v>0.14750869166376807</v>
      </c>
      <c r="Y40" s="13">
        <v>1.6968024347826086E-3</v>
      </c>
      <c r="Z40" s="13">
        <v>3.5236930562318837E-2</v>
      </c>
      <c r="AA40" s="13">
        <v>5.1356553692753618E-2</v>
      </c>
      <c r="AB40" s="13">
        <v>8.2577718492753607E-3</v>
      </c>
      <c r="AC40" s="13">
        <v>1.8738920488927533</v>
      </c>
      <c r="AD40" s="13">
        <v>1200.8157710794201</v>
      </c>
      <c r="AE40" s="13">
        <v>69.659395955942031</v>
      </c>
      <c r="AF40" s="13">
        <v>68.262361951304328</v>
      </c>
      <c r="AG40" s="13">
        <v>10.48623904695652</v>
      </c>
      <c r="AH40" s="13">
        <v>1.4366260614492752E-2</v>
      </c>
      <c r="AI40" s="13">
        <v>5.2035274666666666E-3</v>
      </c>
      <c r="AJ40" s="13">
        <v>0.27499511459710141</v>
      </c>
      <c r="AK40" s="13">
        <v>0.85926075297391291</v>
      </c>
      <c r="AL40" s="13">
        <v>0.14750869166376807</v>
      </c>
      <c r="AM40" s="13">
        <v>1.6968024347826086E-3</v>
      </c>
      <c r="AN40" s="13">
        <v>3.5236930562318837E-2</v>
      </c>
      <c r="AO40" s="13">
        <v>5.1356553692753618E-2</v>
      </c>
      <c r="AP40" s="13">
        <v>8.2577718492753607E-3</v>
      </c>
      <c r="AQ40" s="13">
        <v>1.8738920488927533</v>
      </c>
      <c r="AR40" s="13">
        <v>1200.8157710794201</v>
      </c>
      <c r="AS40" s="13">
        <v>1.4366260614492752E-2</v>
      </c>
      <c r="AT40" s="13">
        <v>5.2035274666666666E-3</v>
      </c>
      <c r="AU40" s="13">
        <v>0.27499511459710141</v>
      </c>
      <c r="AV40" s="13">
        <v>0.85926075297391291</v>
      </c>
      <c r="AW40" s="13">
        <v>0.14750869166376807</v>
      </c>
      <c r="AX40" s="13">
        <v>1.6968024347826086E-3</v>
      </c>
      <c r="AY40" s="13">
        <v>3.5236930562318837E-2</v>
      </c>
      <c r="AZ40" s="13">
        <v>5.1356553692753618E-2</v>
      </c>
      <c r="BA40" s="13">
        <v>8.2577718492753607E-3</v>
      </c>
      <c r="BB40" s="13">
        <v>1.8738920488927533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</row>
    <row r="41" spans="1:207" s="8" customFormat="1" ht="13.8" thickBot="1">
      <c r="A41" s="12" t="s">
        <v>198</v>
      </c>
      <c r="B41" s="40" t="s">
        <v>261</v>
      </c>
      <c r="C41" s="9" t="s">
        <v>382</v>
      </c>
      <c r="D41" s="41" t="s">
        <v>383</v>
      </c>
      <c r="E41" s="41" t="s">
        <v>384</v>
      </c>
      <c r="F41" s="42">
        <v>5.6</v>
      </c>
      <c r="G41" s="9" t="s">
        <v>354</v>
      </c>
      <c r="H41" s="9" t="s">
        <v>89</v>
      </c>
      <c r="I41" s="63" t="s">
        <v>216</v>
      </c>
      <c r="J41" s="45">
        <v>5.5</v>
      </c>
      <c r="K41" s="44">
        <v>40724</v>
      </c>
      <c r="L41" s="13">
        <v>46.47</v>
      </c>
      <c r="M41" s="13">
        <v>46.47</v>
      </c>
      <c r="N41" s="13">
        <v>2.8313507142857142</v>
      </c>
      <c r="O41" s="30">
        <v>2.83</v>
      </c>
      <c r="P41" s="13">
        <v>2.83</v>
      </c>
      <c r="Q41" s="13">
        <v>69.741830794285718</v>
      </c>
      <c r="R41" s="13">
        <v>68.34314354142856</v>
      </c>
      <c r="S41" s="13">
        <v>10.498648448571428</v>
      </c>
      <c r="T41" s="13">
        <v>1.4383261628571429E-2</v>
      </c>
      <c r="U41" s="13">
        <v>5.2096853142857141E-3</v>
      </c>
      <c r="V41" s="13">
        <v>0.27532054345714285</v>
      </c>
      <c r="W41" s="13">
        <v>0.86027760102857131</v>
      </c>
      <c r="X41" s="13">
        <v>0.14768325325714285</v>
      </c>
      <c r="Y41" s="13">
        <v>1.6988104285714286E-3</v>
      </c>
      <c r="Z41" s="13">
        <v>3.5278629899999997E-2</v>
      </c>
      <c r="AA41" s="13">
        <v>5.1417328971428568E-2</v>
      </c>
      <c r="AB41" s="13">
        <v>8.2675440857142846E-3</v>
      </c>
      <c r="AC41" s="13">
        <v>1.8761096103000001</v>
      </c>
      <c r="AD41" s="13">
        <v>1202.2368148971427</v>
      </c>
      <c r="AE41" s="13">
        <v>69.741830794285718</v>
      </c>
      <c r="AF41" s="13">
        <v>68.34314354142856</v>
      </c>
      <c r="AG41" s="13">
        <v>10.498648448571428</v>
      </c>
      <c r="AH41" s="13">
        <v>1.4383261628571429E-2</v>
      </c>
      <c r="AI41" s="13">
        <v>5.2096853142857141E-3</v>
      </c>
      <c r="AJ41" s="13">
        <v>0.27532054345714285</v>
      </c>
      <c r="AK41" s="13">
        <v>0.86027760102857131</v>
      </c>
      <c r="AL41" s="13">
        <v>0.14768325325714285</v>
      </c>
      <c r="AM41" s="13">
        <v>1.6988104285714286E-3</v>
      </c>
      <c r="AN41" s="13">
        <v>3.5278629899999997E-2</v>
      </c>
      <c r="AO41" s="13">
        <v>5.1417328971428568E-2</v>
      </c>
      <c r="AP41" s="13">
        <v>8.2675440857142846E-3</v>
      </c>
      <c r="AQ41" s="13">
        <v>1.8761096103000001</v>
      </c>
      <c r="AR41" s="13">
        <v>1202.2368148971427</v>
      </c>
      <c r="AS41" s="13">
        <v>1.4383261628571429E-2</v>
      </c>
      <c r="AT41" s="13">
        <v>5.2096853142857141E-3</v>
      </c>
      <c r="AU41" s="13">
        <v>0.27532054345714285</v>
      </c>
      <c r="AV41" s="13">
        <v>0.86027760102857131</v>
      </c>
      <c r="AW41" s="13">
        <v>0.14768325325714285</v>
      </c>
      <c r="AX41" s="13">
        <v>1.6988104285714286E-3</v>
      </c>
      <c r="AY41" s="13">
        <v>3.5278629899999997E-2</v>
      </c>
      <c r="AZ41" s="13">
        <v>5.1417328971428568E-2</v>
      </c>
      <c r="BA41" s="13">
        <v>8.2675440857142846E-3</v>
      </c>
      <c r="BB41" s="13">
        <v>1.8761096103000001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</row>
    <row r="42" spans="1:207" s="8" customFormat="1" ht="13.8" thickBot="1">
      <c r="A42" s="12" t="s">
        <v>198</v>
      </c>
      <c r="B42" s="40" t="s">
        <v>262</v>
      </c>
      <c r="C42" s="9" t="s">
        <v>382</v>
      </c>
      <c r="D42" s="41" t="s">
        <v>383</v>
      </c>
      <c r="E42" s="41" t="s">
        <v>384</v>
      </c>
      <c r="F42" s="42">
        <v>23.2</v>
      </c>
      <c r="G42" s="9" t="s">
        <v>355</v>
      </c>
      <c r="H42" s="9" t="s">
        <v>89</v>
      </c>
      <c r="I42" s="63" t="s">
        <v>90</v>
      </c>
      <c r="J42" s="45">
        <v>5.9</v>
      </c>
      <c r="K42" s="44">
        <v>40724</v>
      </c>
      <c r="L42" s="13">
        <v>275.74</v>
      </c>
      <c r="M42" s="13">
        <v>275.74</v>
      </c>
      <c r="N42" s="13">
        <v>3.9111201293103446</v>
      </c>
      <c r="O42" s="30">
        <v>3.91</v>
      </c>
      <c r="P42" s="13">
        <v>3.91</v>
      </c>
      <c r="Q42" s="13">
        <v>92.180314251810344</v>
      </c>
      <c r="R42" s="13">
        <v>98.834635419310345</v>
      </c>
      <c r="S42" s="13">
        <v>14.741872450344827</v>
      </c>
      <c r="T42" s="13">
        <v>2.1837107887068968E-2</v>
      </c>
      <c r="U42" s="13">
        <v>8.3543165103448294E-3</v>
      </c>
      <c r="V42" s="13">
        <v>0.34977115605344827</v>
      </c>
      <c r="W42" s="13">
        <v>1.410173908212931</v>
      </c>
      <c r="X42" s="13">
        <v>0.19858562594655174</v>
      </c>
      <c r="Y42" s="13">
        <v>3.1332159051724144E-3</v>
      </c>
      <c r="Z42" s="13">
        <v>4.413445300689655E-2</v>
      </c>
      <c r="AA42" s="13">
        <v>8.0131928791379314E-2</v>
      </c>
      <c r="AB42" s="13">
        <v>1.3224705000862069E-2</v>
      </c>
      <c r="AC42" s="13">
        <v>2.6597871940612068</v>
      </c>
      <c r="AD42" s="13">
        <v>1794.5624083920688</v>
      </c>
      <c r="AE42" s="13">
        <v>92.180314251810344</v>
      </c>
      <c r="AF42" s="13">
        <v>98.834635419310345</v>
      </c>
      <c r="AG42" s="13">
        <v>14.741872450344827</v>
      </c>
      <c r="AH42" s="13">
        <v>2.1837107887068968E-2</v>
      </c>
      <c r="AI42" s="13">
        <v>8.3543165103448294E-3</v>
      </c>
      <c r="AJ42" s="13">
        <v>0.34977115605344827</v>
      </c>
      <c r="AK42" s="13">
        <v>1.410173908212931</v>
      </c>
      <c r="AL42" s="13">
        <v>0.19858562594655174</v>
      </c>
      <c r="AM42" s="13">
        <v>3.1332159051724144E-3</v>
      </c>
      <c r="AN42" s="13">
        <v>4.413445300689655E-2</v>
      </c>
      <c r="AO42" s="13">
        <v>8.0131928791379314E-2</v>
      </c>
      <c r="AP42" s="13">
        <v>1.3224705000862069E-2</v>
      </c>
      <c r="AQ42" s="13">
        <v>2.6597871940612068</v>
      </c>
      <c r="AR42" s="13">
        <v>1794.5624083920688</v>
      </c>
      <c r="AS42" s="13">
        <v>2.1837107887068968E-2</v>
      </c>
      <c r="AT42" s="13">
        <v>8.3543165103448294E-3</v>
      </c>
      <c r="AU42" s="13">
        <v>0.34977115605344827</v>
      </c>
      <c r="AV42" s="13">
        <v>1.410173908212931</v>
      </c>
      <c r="AW42" s="13">
        <v>0.19858562594655174</v>
      </c>
      <c r="AX42" s="13">
        <v>3.1332159051724144E-3</v>
      </c>
      <c r="AY42" s="13">
        <v>4.413445300689655E-2</v>
      </c>
      <c r="AZ42" s="13">
        <v>8.0131928791379314E-2</v>
      </c>
      <c r="BA42" s="13">
        <v>1.3224705000862069E-2</v>
      </c>
      <c r="BB42" s="13">
        <v>2.6597871940612068</v>
      </c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</row>
    <row r="43" spans="1:207" s="8" customFormat="1" ht="13.8" thickBot="1">
      <c r="A43" s="12" t="s">
        <v>198</v>
      </c>
      <c r="B43" s="40" t="s">
        <v>264</v>
      </c>
      <c r="C43" s="9" t="s">
        <v>382</v>
      </c>
      <c r="D43" s="41" t="s">
        <v>383</v>
      </c>
      <c r="E43" s="41" t="s">
        <v>384</v>
      </c>
      <c r="F43" s="42">
        <v>21.6</v>
      </c>
      <c r="G43" s="9" t="s">
        <v>354</v>
      </c>
      <c r="H43" s="9" t="s">
        <v>89</v>
      </c>
      <c r="I43" s="63" t="s">
        <v>216</v>
      </c>
      <c r="J43" s="45">
        <v>6.2</v>
      </c>
      <c r="K43" s="44">
        <v>40724</v>
      </c>
      <c r="L43" s="13">
        <v>186.15</v>
      </c>
      <c r="M43" s="13">
        <v>186.15</v>
      </c>
      <c r="N43" s="13">
        <v>2.6285901851851854</v>
      </c>
      <c r="O43" s="30">
        <v>2.63</v>
      </c>
      <c r="P43" s="13">
        <v>2.63</v>
      </c>
      <c r="Q43" s="13">
        <v>68.273036103333325</v>
      </c>
      <c r="R43" s="13">
        <v>70.442107174444445</v>
      </c>
      <c r="S43" s="13">
        <v>10.870847541111111</v>
      </c>
      <c r="T43" s="13">
        <v>1.74055093E-2</v>
      </c>
      <c r="U43" s="13">
        <v>4.7397657518518516E-3</v>
      </c>
      <c r="V43" s="13">
        <v>0.22876718845555555</v>
      </c>
      <c r="W43" s="13">
        <v>1.0879540089925925</v>
      </c>
      <c r="X43" s="13">
        <v>0.12569774165555556</v>
      </c>
      <c r="Y43" s="13">
        <v>2.1922068611111112E-3</v>
      </c>
      <c r="Z43" s="13">
        <v>2.7144450118518522E-2</v>
      </c>
      <c r="AA43" s="13">
        <v>5.3090251470370373E-2</v>
      </c>
      <c r="AB43" s="13">
        <v>1.3881750792592592E-2</v>
      </c>
      <c r="AC43" s="13">
        <v>2.1613950650148146</v>
      </c>
      <c r="AD43" s="13">
        <v>1203.0787415729628</v>
      </c>
      <c r="AE43" s="13">
        <v>68.273036103333325</v>
      </c>
      <c r="AF43" s="13">
        <v>70.442107174444445</v>
      </c>
      <c r="AG43" s="13">
        <v>10.870847541111111</v>
      </c>
      <c r="AH43" s="13">
        <v>1.74055093E-2</v>
      </c>
      <c r="AI43" s="13">
        <v>4.7397657518518516E-3</v>
      </c>
      <c r="AJ43" s="13">
        <v>0.22876718845555555</v>
      </c>
      <c r="AK43" s="13">
        <v>1.0879540089925925</v>
      </c>
      <c r="AL43" s="13">
        <v>0.12569774165555556</v>
      </c>
      <c r="AM43" s="13">
        <v>2.1922068611111112E-3</v>
      </c>
      <c r="AN43" s="13">
        <v>2.7144450118518522E-2</v>
      </c>
      <c r="AO43" s="13">
        <v>5.3090251470370373E-2</v>
      </c>
      <c r="AP43" s="13">
        <v>1.3881750792592592E-2</v>
      </c>
      <c r="AQ43" s="13">
        <v>2.1613950650148146</v>
      </c>
      <c r="AR43" s="13">
        <v>1203.0787415729628</v>
      </c>
      <c r="AS43" s="13">
        <v>1.74055093E-2</v>
      </c>
      <c r="AT43" s="13">
        <v>4.7397657518518516E-3</v>
      </c>
      <c r="AU43" s="13">
        <v>0.22876718845555555</v>
      </c>
      <c r="AV43" s="13">
        <v>1.0879540089925925</v>
      </c>
      <c r="AW43" s="13">
        <v>0.12569774165555556</v>
      </c>
      <c r="AX43" s="13">
        <v>2.1922068611111112E-3</v>
      </c>
      <c r="AY43" s="13">
        <v>2.7144450118518522E-2</v>
      </c>
      <c r="AZ43" s="13">
        <v>5.3090251470370373E-2</v>
      </c>
      <c r="BA43" s="13">
        <v>1.3881750792592592E-2</v>
      </c>
      <c r="BB43" s="13">
        <v>2.1613950650148146</v>
      </c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</row>
    <row r="44" spans="1:207" s="8" customFormat="1" ht="13.8" thickBot="1">
      <c r="A44" s="12" t="s">
        <v>198</v>
      </c>
      <c r="B44" s="40" t="s">
        <v>266</v>
      </c>
      <c r="C44" s="9" t="s">
        <v>382</v>
      </c>
      <c r="D44" s="41" t="s">
        <v>383</v>
      </c>
      <c r="E44" s="41" t="s">
        <v>384</v>
      </c>
      <c r="F44" s="42">
        <v>17.2</v>
      </c>
      <c r="G44" s="9" t="s">
        <v>354</v>
      </c>
      <c r="H44" s="9" t="s">
        <v>89</v>
      </c>
      <c r="I44" s="63" t="s">
        <v>216</v>
      </c>
      <c r="J44" s="45">
        <v>6</v>
      </c>
      <c r="K44" s="44">
        <v>40724</v>
      </c>
      <c r="L44" s="13">
        <v>138.52000000000001</v>
      </c>
      <c r="M44" s="13">
        <v>138.52000000000001</v>
      </c>
      <c r="N44" s="13">
        <v>2.7478502325581395</v>
      </c>
      <c r="O44" s="30">
        <v>2.75</v>
      </c>
      <c r="P44" s="13">
        <v>2.75</v>
      </c>
      <c r="Q44" s="13">
        <v>67.685046928372103</v>
      </c>
      <c r="R44" s="13">
        <v>66.327608913488362</v>
      </c>
      <c r="S44" s="13">
        <v>10.189028662325581</v>
      </c>
      <c r="T44" s="13">
        <v>1.3959079181395349E-2</v>
      </c>
      <c r="U44" s="13">
        <v>5.0560444279069772E-3</v>
      </c>
      <c r="V44" s="13">
        <v>0.26720095661395343</v>
      </c>
      <c r="W44" s="13">
        <v>0.83490681466046512</v>
      </c>
      <c r="X44" s="13">
        <v>0.14332786813023257</v>
      </c>
      <c r="Y44" s="13">
        <v>1.6487101395348837E-3</v>
      </c>
      <c r="Z44" s="13">
        <v>3.4238213897674417E-2</v>
      </c>
      <c r="AA44" s="13">
        <v>4.9900960223255818E-2</v>
      </c>
      <c r="AB44" s="13">
        <v>8.0237226790697662E-3</v>
      </c>
      <c r="AC44" s="13">
        <v>1.8207805210976744</v>
      </c>
      <c r="AD44" s="13">
        <v>1166.7811743479072</v>
      </c>
      <c r="AE44" s="13">
        <v>67.685046928372103</v>
      </c>
      <c r="AF44" s="13">
        <v>66.327608913488362</v>
      </c>
      <c r="AG44" s="13">
        <v>10.189028662325581</v>
      </c>
      <c r="AH44" s="13">
        <v>1.3959079181395349E-2</v>
      </c>
      <c r="AI44" s="13">
        <v>5.0560444279069772E-3</v>
      </c>
      <c r="AJ44" s="13">
        <v>0.26720095661395343</v>
      </c>
      <c r="AK44" s="13">
        <v>0.83490681466046512</v>
      </c>
      <c r="AL44" s="13">
        <v>0.14332786813023257</v>
      </c>
      <c r="AM44" s="13">
        <v>1.6487101395348837E-3</v>
      </c>
      <c r="AN44" s="13">
        <v>3.4238213897674417E-2</v>
      </c>
      <c r="AO44" s="13">
        <v>4.9900960223255818E-2</v>
      </c>
      <c r="AP44" s="13">
        <v>8.0237226790697662E-3</v>
      </c>
      <c r="AQ44" s="13">
        <v>1.8207805210976744</v>
      </c>
      <c r="AR44" s="13">
        <v>1166.7811743479072</v>
      </c>
      <c r="AS44" s="13">
        <v>1.3959079181395349E-2</v>
      </c>
      <c r="AT44" s="13">
        <v>5.0560444279069772E-3</v>
      </c>
      <c r="AU44" s="13">
        <v>0.26720095661395343</v>
      </c>
      <c r="AV44" s="13">
        <v>0.83490681466046512</v>
      </c>
      <c r="AW44" s="13">
        <v>0.14332786813023257</v>
      </c>
      <c r="AX44" s="13">
        <v>1.6487101395348837E-3</v>
      </c>
      <c r="AY44" s="13">
        <v>3.4238213897674417E-2</v>
      </c>
      <c r="AZ44" s="13">
        <v>4.9900960223255818E-2</v>
      </c>
      <c r="BA44" s="13">
        <v>8.0237226790697662E-3</v>
      </c>
      <c r="BB44" s="13">
        <v>1.8207805210976744</v>
      </c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</row>
    <row r="45" spans="1:207" s="8" customFormat="1" ht="13.8" thickBot="1">
      <c r="A45" s="12" t="s">
        <v>198</v>
      </c>
      <c r="B45" s="40" t="s">
        <v>267</v>
      </c>
      <c r="C45" s="9" t="s">
        <v>385</v>
      </c>
      <c r="D45" s="41" t="s">
        <v>386</v>
      </c>
      <c r="E45" s="41" t="s">
        <v>387</v>
      </c>
      <c r="F45" s="42">
        <v>10.6</v>
      </c>
      <c r="G45" s="9" t="s">
        <v>219</v>
      </c>
      <c r="H45" s="9" t="s">
        <v>89</v>
      </c>
      <c r="I45" s="63" t="s">
        <v>90</v>
      </c>
      <c r="J45" s="45">
        <v>6.2</v>
      </c>
      <c r="K45" s="44">
        <v>40724</v>
      </c>
      <c r="L45" s="13">
        <v>143.68</v>
      </c>
      <c r="M45" s="13">
        <v>143.68</v>
      </c>
      <c r="N45" s="13">
        <v>3.7501954716981132</v>
      </c>
      <c r="O45" s="30">
        <v>1.84</v>
      </c>
      <c r="P45" s="13">
        <v>1.84</v>
      </c>
      <c r="Q45" s="13">
        <v>94.086434841509444</v>
      </c>
      <c r="R45" s="13">
        <v>111.30571572150943</v>
      </c>
      <c r="S45" s="13">
        <v>17.074705732830189</v>
      </c>
      <c r="T45" s="13">
        <v>2.1584407139622643E-2</v>
      </c>
      <c r="U45" s="13">
        <v>1.0260761381132076E-2</v>
      </c>
      <c r="V45" s="13">
        <v>0.20452931689056603</v>
      </c>
      <c r="W45" s="13">
        <v>2.1764225255320757</v>
      </c>
      <c r="X45" s="13">
        <v>0.16213282861886794</v>
      </c>
      <c r="Y45" s="13">
        <v>4.832683132075472E-3</v>
      </c>
      <c r="Z45" s="13">
        <v>2.4617426052830193E-2</v>
      </c>
      <c r="AA45" s="13">
        <v>9.4799152958490576E-2</v>
      </c>
      <c r="AB45" s="13">
        <v>2.1645679652830194E-2</v>
      </c>
      <c r="AC45" s="13">
        <v>2.655163578067925</v>
      </c>
      <c r="AD45" s="13">
        <v>2087.0716067109438</v>
      </c>
      <c r="AE45" s="13">
        <v>94.086434841509444</v>
      </c>
      <c r="AF45" s="13">
        <v>111.30571572150943</v>
      </c>
      <c r="AG45" s="13">
        <v>17.074705732830189</v>
      </c>
      <c r="AH45" s="13">
        <v>2.1584407139622643E-2</v>
      </c>
      <c r="AI45" s="13">
        <v>1.0260761381132076E-2</v>
      </c>
      <c r="AJ45" s="13">
        <v>0.20452931689056603</v>
      </c>
      <c r="AK45" s="13">
        <v>2.1764225255320757</v>
      </c>
      <c r="AL45" s="13">
        <v>0.16213282861886794</v>
      </c>
      <c r="AM45" s="13">
        <v>4.832683132075472E-3</v>
      </c>
      <c r="AN45" s="13">
        <v>2.4617426052830193E-2</v>
      </c>
      <c r="AO45" s="13">
        <v>9.4799152958490576E-2</v>
      </c>
      <c r="AP45" s="13">
        <v>2.1645679652830194E-2</v>
      </c>
      <c r="AQ45" s="13">
        <v>2.655163578067925</v>
      </c>
      <c r="AR45" s="13">
        <v>2087.0716067109438</v>
      </c>
      <c r="AS45" s="13">
        <v>2.1584407139622643E-2</v>
      </c>
      <c r="AT45" s="13">
        <v>1.0260761381132076E-2</v>
      </c>
      <c r="AU45" s="13">
        <v>0.20452931689056603</v>
      </c>
      <c r="AV45" s="13">
        <v>2.1764225255320757</v>
      </c>
      <c r="AW45" s="13">
        <v>0.16213282861886794</v>
      </c>
      <c r="AX45" s="13">
        <v>4.832683132075472E-3</v>
      </c>
      <c r="AY45" s="13">
        <v>2.4617426052830193E-2</v>
      </c>
      <c r="AZ45" s="13">
        <v>9.4799152958490576E-2</v>
      </c>
      <c r="BA45" s="13">
        <v>2.1645679652830194E-2</v>
      </c>
      <c r="BB45" s="13">
        <v>2.655163578067925</v>
      </c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</row>
    <row r="46" spans="1:207" s="8" customFormat="1" ht="13.8" thickBot="1">
      <c r="A46" s="12" t="s">
        <v>198</v>
      </c>
      <c r="B46" s="40" t="s">
        <v>269</v>
      </c>
      <c r="C46" s="9" t="s">
        <v>385</v>
      </c>
      <c r="D46" s="41" t="s">
        <v>386</v>
      </c>
      <c r="E46" s="41" t="s">
        <v>387</v>
      </c>
      <c r="F46" s="42">
        <v>12.7</v>
      </c>
      <c r="G46" s="9" t="s">
        <v>219</v>
      </c>
      <c r="H46" s="9" t="s">
        <v>89</v>
      </c>
      <c r="I46" s="63" t="s">
        <v>90</v>
      </c>
      <c r="J46" s="45">
        <v>6.2</v>
      </c>
      <c r="K46" s="44">
        <v>40724</v>
      </c>
      <c r="L46" s="13">
        <v>193.56</v>
      </c>
      <c r="M46" s="13">
        <v>193.56</v>
      </c>
      <c r="N46" s="13">
        <v>3.9878516535433071</v>
      </c>
      <c r="O46" s="30">
        <v>3.99</v>
      </c>
      <c r="P46" s="13">
        <v>3.99</v>
      </c>
      <c r="Q46" s="13">
        <v>93.102243529763783</v>
      </c>
      <c r="R46" s="13">
        <v>112.84838112944882</v>
      </c>
      <c r="S46" s="13">
        <v>19.273706701102359</v>
      </c>
      <c r="T46" s="13">
        <v>2.1662486223622046E-2</v>
      </c>
      <c r="U46" s="13">
        <v>2.857580938582677E-3</v>
      </c>
      <c r="V46" s="13">
        <v>0.13956965930078741</v>
      </c>
      <c r="W46" s="13">
        <v>1.3308920981039372</v>
      </c>
      <c r="X46" s="13">
        <v>8.3768091187401583E-2</v>
      </c>
      <c r="Y46" s="13">
        <v>3.3957108661417323E-3</v>
      </c>
      <c r="Z46" s="13">
        <v>8.0307035023622058E-3</v>
      </c>
      <c r="AA46" s="13">
        <v>7.1884452762204717E-2</v>
      </c>
      <c r="AB46" s="13">
        <v>3.8658656768503934E-2</v>
      </c>
      <c r="AC46" s="13">
        <v>2.5300274101228348</v>
      </c>
      <c r="AD46" s="13">
        <v>2746.4019921108666</v>
      </c>
      <c r="AE46" s="13">
        <v>93.102243529763783</v>
      </c>
      <c r="AF46" s="13">
        <v>112.84838112944882</v>
      </c>
      <c r="AG46" s="13">
        <v>19.273706701102359</v>
      </c>
      <c r="AH46" s="13">
        <v>2.1662486223622046E-2</v>
      </c>
      <c r="AI46" s="13">
        <v>2.857580938582677E-3</v>
      </c>
      <c r="AJ46" s="13">
        <v>0.13956965930078741</v>
      </c>
      <c r="AK46" s="13">
        <v>1.3308920981039372</v>
      </c>
      <c r="AL46" s="13">
        <v>8.3768091187401583E-2</v>
      </c>
      <c r="AM46" s="13">
        <v>3.3957108661417323E-3</v>
      </c>
      <c r="AN46" s="13">
        <v>8.0307035023622058E-3</v>
      </c>
      <c r="AO46" s="13">
        <v>7.1884452762204717E-2</v>
      </c>
      <c r="AP46" s="13">
        <v>3.8658656768503934E-2</v>
      </c>
      <c r="AQ46" s="13">
        <v>2.5300274101228348</v>
      </c>
      <c r="AR46" s="13">
        <v>2746.4019921108666</v>
      </c>
      <c r="AS46" s="13">
        <v>2.1662486223622046E-2</v>
      </c>
      <c r="AT46" s="13">
        <v>2.857580938582677E-3</v>
      </c>
      <c r="AU46" s="13">
        <v>0.13956965930078741</v>
      </c>
      <c r="AV46" s="13">
        <v>1.3308920981039372</v>
      </c>
      <c r="AW46" s="13">
        <v>8.3768091187401583E-2</v>
      </c>
      <c r="AX46" s="13">
        <v>3.3957108661417323E-3</v>
      </c>
      <c r="AY46" s="13">
        <v>8.0307035023622058E-3</v>
      </c>
      <c r="AZ46" s="13">
        <v>7.1884452762204717E-2</v>
      </c>
      <c r="BA46" s="13">
        <v>3.8658656768503934E-2</v>
      </c>
      <c r="BB46" s="13">
        <v>2.5300274101228348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</row>
    <row r="47" spans="1:207" s="8" customFormat="1" ht="13.8" thickBot="1">
      <c r="A47" s="12" t="s">
        <v>270</v>
      </c>
      <c r="B47" s="40" t="s">
        <v>271</v>
      </c>
      <c r="C47" s="9" t="s">
        <v>388</v>
      </c>
      <c r="D47" s="41" t="s">
        <v>389</v>
      </c>
      <c r="E47" s="41" t="s">
        <v>390</v>
      </c>
      <c r="F47" s="42">
        <v>43.4</v>
      </c>
      <c r="G47" s="9" t="s">
        <v>102</v>
      </c>
      <c r="H47" s="9" t="s">
        <v>89</v>
      </c>
      <c r="I47" s="63" t="s">
        <v>216</v>
      </c>
      <c r="J47" s="45">
        <v>6.2</v>
      </c>
      <c r="K47" s="44">
        <v>40724</v>
      </c>
      <c r="L47" s="13">
        <v>676.92</v>
      </c>
      <c r="M47" s="13">
        <v>676.92</v>
      </c>
      <c r="N47" s="13">
        <v>4.8069101382488473</v>
      </c>
      <c r="O47" s="30">
        <v>4.8099999999999996</v>
      </c>
      <c r="P47" s="13">
        <v>12.550999999999998</v>
      </c>
      <c r="Q47" s="13">
        <v>118.48377566414746</v>
      </c>
      <c r="R47" s="13">
        <v>123.38246490082949</v>
      </c>
      <c r="S47" s="13">
        <v>19.542104422488478</v>
      </c>
      <c r="T47" s="13">
        <v>2.5995193810138248E-2</v>
      </c>
      <c r="U47" s="13">
        <v>7.0743866654377884E-3</v>
      </c>
      <c r="V47" s="13">
        <v>0.35843543083133644</v>
      </c>
      <c r="W47" s="13">
        <v>1.5058943054672809</v>
      </c>
      <c r="X47" s="13">
        <v>0.19570076162949307</v>
      </c>
      <c r="Y47" s="13">
        <v>3.475543078341014E-3</v>
      </c>
      <c r="Z47" s="13">
        <v>4.1231257380645162E-2</v>
      </c>
      <c r="AA47" s="13">
        <v>8.9105682551152074E-2</v>
      </c>
      <c r="AB47" s="13">
        <v>2.590181549861751E-2</v>
      </c>
      <c r="AC47" s="13">
        <v>3.1539749376276496</v>
      </c>
      <c r="AD47" s="13">
        <v>2534.503732439447</v>
      </c>
      <c r="AE47" s="13">
        <v>118.48377566414746</v>
      </c>
      <c r="AF47" s="13">
        <v>123.38246490082949</v>
      </c>
      <c r="AG47" s="13">
        <v>19.542104422488478</v>
      </c>
      <c r="AH47" s="13">
        <v>2.5995193810138248E-2</v>
      </c>
      <c r="AI47" s="13">
        <v>7.0743866654377884E-3</v>
      </c>
      <c r="AJ47" s="13">
        <v>0.35843543083133644</v>
      </c>
      <c r="AK47" s="13">
        <v>1.5058943054672809</v>
      </c>
      <c r="AL47" s="13">
        <v>0.19570076162949307</v>
      </c>
      <c r="AM47" s="13">
        <v>3.475543078341014E-3</v>
      </c>
      <c r="AN47" s="13">
        <v>4.1231257380645162E-2</v>
      </c>
      <c r="AO47" s="13">
        <v>8.9105682551152074E-2</v>
      </c>
      <c r="AP47" s="13">
        <v>2.590181549861751E-2</v>
      </c>
      <c r="AQ47" s="13">
        <v>3.1539749376276496</v>
      </c>
      <c r="AR47" s="13">
        <v>2534.503732439447</v>
      </c>
      <c r="AS47" s="13">
        <v>5.5995193810138247E-2</v>
      </c>
      <c r="AT47" s="13">
        <v>3.7074386665437789E-2</v>
      </c>
      <c r="AU47" s="13">
        <v>0.35843543083133644</v>
      </c>
      <c r="AV47" s="13">
        <v>5.1658943054672815</v>
      </c>
      <c r="AW47" s="13">
        <v>1.0257007616294931</v>
      </c>
      <c r="AX47" s="13">
        <v>3.475543078341014E-3</v>
      </c>
      <c r="AY47" s="13">
        <v>0.23123125738064515</v>
      </c>
      <c r="AZ47" s="13">
        <v>0.3491056825511521</v>
      </c>
      <c r="BA47" s="13">
        <v>5.5901815498617509E-2</v>
      </c>
      <c r="BB47" s="13">
        <v>9.1039749376276493</v>
      </c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</row>
    <row r="48" spans="1:207" s="8" customFormat="1" ht="13.8" thickBot="1">
      <c r="A48" s="12" t="s">
        <v>270</v>
      </c>
      <c r="B48" s="40" t="s">
        <v>273</v>
      </c>
      <c r="C48" s="9" t="s">
        <v>388</v>
      </c>
      <c r="D48" s="41" t="s">
        <v>389</v>
      </c>
      <c r="E48" s="41" t="s">
        <v>390</v>
      </c>
      <c r="F48" s="42">
        <v>37</v>
      </c>
      <c r="G48" s="9" t="s">
        <v>102</v>
      </c>
      <c r="H48" s="9" t="s">
        <v>391</v>
      </c>
      <c r="I48" s="63" t="s">
        <v>216</v>
      </c>
      <c r="J48" s="45">
        <v>6.3</v>
      </c>
      <c r="K48" s="44">
        <v>40724</v>
      </c>
      <c r="L48" s="13">
        <v>247.88</v>
      </c>
      <c r="M48" s="13">
        <v>247.88</v>
      </c>
      <c r="N48" s="13">
        <v>2.2222528648648647</v>
      </c>
      <c r="O48" s="30">
        <v>2.2200000000000002</v>
      </c>
      <c r="P48" s="13">
        <v>8.4700000000000006</v>
      </c>
      <c r="Q48" s="13">
        <v>55.664401644648642</v>
      </c>
      <c r="R48" s="13">
        <v>55.767772974270258</v>
      </c>
      <c r="S48" s="13">
        <v>8.4657951558918896</v>
      </c>
      <c r="T48" s="13">
        <v>1.1579465829189188E-2</v>
      </c>
      <c r="U48" s="13">
        <v>4.7938219091891885E-3</v>
      </c>
      <c r="V48" s="13">
        <v>0.20576981240648645</v>
      </c>
      <c r="W48" s="13">
        <v>0.81704077574702694</v>
      </c>
      <c r="X48" s="13">
        <v>0.11740111846918916</v>
      </c>
      <c r="Y48" s="13">
        <v>1.6509999891891891E-3</v>
      </c>
      <c r="Z48" s="13">
        <v>2.6636493571891889E-2</v>
      </c>
      <c r="AA48" s="13">
        <v>4.4189067820540537E-2</v>
      </c>
      <c r="AB48" s="13">
        <v>6.6523403329729718E-3</v>
      </c>
      <c r="AC48" s="13">
        <v>1.502440736041081</v>
      </c>
      <c r="AD48" s="13">
        <v>961.05723104691879</v>
      </c>
      <c r="AE48" s="13">
        <v>55.664401644648642</v>
      </c>
      <c r="AF48" s="13">
        <v>55.767772974270258</v>
      </c>
      <c r="AG48" s="13">
        <v>8.4657951558918896</v>
      </c>
      <c r="AH48" s="13">
        <v>1.1579465829189188E-2</v>
      </c>
      <c r="AI48" s="13">
        <v>4.7938219091891885E-3</v>
      </c>
      <c r="AJ48" s="13">
        <v>0.20576981240648645</v>
      </c>
      <c r="AK48" s="13">
        <v>0.81704077574702694</v>
      </c>
      <c r="AL48" s="13">
        <v>0.11740111846918916</v>
      </c>
      <c r="AM48" s="13">
        <v>1.6509999891891891E-3</v>
      </c>
      <c r="AN48" s="13">
        <v>2.6636493571891889E-2</v>
      </c>
      <c r="AO48" s="13">
        <v>4.4189067820540537E-2</v>
      </c>
      <c r="AP48" s="13">
        <v>6.6523403329729718E-3</v>
      </c>
      <c r="AQ48" s="13">
        <v>1.502440736041081</v>
      </c>
      <c r="AR48" s="13">
        <v>961.05723104691879</v>
      </c>
      <c r="AS48" s="13">
        <v>0.11157946582918919</v>
      </c>
      <c r="AT48" s="13">
        <v>0.2547938219091892</v>
      </c>
      <c r="AU48" s="13">
        <v>0.20576981240648645</v>
      </c>
      <c r="AV48" s="13">
        <v>26.947040775747027</v>
      </c>
      <c r="AW48" s="13">
        <v>5.2674011184691896</v>
      </c>
      <c r="AX48" s="13">
        <v>1.6509999891891891E-3</v>
      </c>
      <c r="AY48" s="13">
        <v>0.98663649357189187</v>
      </c>
      <c r="AZ48" s="13">
        <v>1.6841890678205405</v>
      </c>
      <c r="BA48" s="13">
        <v>8.6652340332972977E-2</v>
      </c>
      <c r="BB48" s="13">
        <v>48.592440736041084</v>
      </c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</row>
    <row r="49" spans="1:207" s="8" customFormat="1" ht="13.8" thickBot="1">
      <c r="A49" s="12" t="s">
        <v>270</v>
      </c>
      <c r="B49" s="40" t="s">
        <v>274</v>
      </c>
      <c r="C49" s="9" t="s">
        <v>388</v>
      </c>
      <c r="D49" s="41" t="s">
        <v>389</v>
      </c>
      <c r="E49" s="41" t="s">
        <v>390</v>
      </c>
      <c r="F49" s="42">
        <v>17.399999999999999</v>
      </c>
      <c r="G49" s="9" t="s">
        <v>102</v>
      </c>
      <c r="H49" s="9" t="s">
        <v>89</v>
      </c>
      <c r="I49" s="63" t="s">
        <v>216</v>
      </c>
      <c r="J49" s="45">
        <v>6.1</v>
      </c>
      <c r="K49" s="44">
        <v>40724</v>
      </c>
      <c r="L49" s="13">
        <v>224.23</v>
      </c>
      <c r="M49" s="13">
        <v>224.23</v>
      </c>
      <c r="N49" s="13">
        <v>4.1709079885057472</v>
      </c>
      <c r="O49" s="30">
        <v>4.17</v>
      </c>
      <c r="P49" s="13">
        <v>15.412000000000001</v>
      </c>
      <c r="Q49" s="13">
        <v>99.891505219425298</v>
      </c>
      <c r="R49" s="13">
        <v>113.73487231034484</v>
      </c>
      <c r="S49" s="13">
        <v>14.64658375862069</v>
      </c>
      <c r="T49" s="13">
        <v>2.4618558981609202E-2</v>
      </c>
      <c r="U49" s="13">
        <v>8.3398396126436805E-3</v>
      </c>
      <c r="V49" s="13">
        <v>0.35103362784712644</v>
      </c>
      <c r="W49" s="13">
        <v>1.3670644483448275</v>
      </c>
      <c r="X49" s="13">
        <v>0.1904962248528736</v>
      </c>
      <c r="Y49" s="13">
        <v>3.2566295620689661E-3</v>
      </c>
      <c r="Z49" s="13">
        <v>5.701153130574714E-2</v>
      </c>
      <c r="AA49" s="13">
        <v>7.2402058526436788E-2</v>
      </c>
      <c r="AB49" s="13">
        <v>1.8980600222988503E-2</v>
      </c>
      <c r="AC49" s="13">
        <v>2.8531674193333334</v>
      </c>
      <c r="AD49" s="13">
        <v>1874.0806894252873</v>
      </c>
      <c r="AE49" s="13">
        <v>99.891505219425298</v>
      </c>
      <c r="AF49" s="13">
        <v>113.73487231034484</v>
      </c>
      <c r="AG49" s="13">
        <v>14.64658375862069</v>
      </c>
      <c r="AH49" s="13">
        <v>2.4618558981609202E-2</v>
      </c>
      <c r="AI49" s="13">
        <v>8.3398396126436805E-3</v>
      </c>
      <c r="AJ49" s="13">
        <v>0.35103362784712644</v>
      </c>
      <c r="AK49" s="13">
        <v>1.3670644483448275</v>
      </c>
      <c r="AL49" s="13">
        <v>0.1904962248528736</v>
      </c>
      <c r="AM49" s="13">
        <v>3.2566295620689661E-3</v>
      </c>
      <c r="AN49" s="13">
        <v>5.701153130574714E-2</v>
      </c>
      <c r="AO49" s="13">
        <v>7.2402058526436788E-2</v>
      </c>
      <c r="AP49" s="13">
        <v>1.8980600222988503E-2</v>
      </c>
      <c r="AQ49" s="13">
        <v>2.8531674193333334</v>
      </c>
      <c r="AR49" s="13">
        <v>1874.0806894252873</v>
      </c>
      <c r="AS49" s="13">
        <v>0.16461855898160921</v>
      </c>
      <c r="AT49" s="13">
        <v>0.29833983961264365</v>
      </c>
      <c r="AU49" s="13">
        <v>0.35103362784712644</v>
      </c>
      <c r="AV49" s="13">
        <v>32.617064448344827</v>
      </c>
      <c r="AW49" s="13">
        <v>5.9304962248528739</v>
      </c>
      <c r="AX49" s="13">
        <v>3.2566295620689661E-3</v>
      </c>
      <c r="AY49" s="13">
        <v>1.1670115313057472</v>
      </c>
      <c r="AZ49" s="13">
        <v>1.902402058526437</v>
      </c>
      <c r="BA49" s="13">
        <v>0.11898060022298851</v>
      </c>
      <c r="BB49" s="13">
        <v>74.443167419333335</v>
      </c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</row>
    <row r="50" spans="1:207" s="8" customFormat="1" ht="13.8" thickBot="1">
      <c r="A50" s="12" t="s">
        <v>270</v>
      </c>
      <c r="B50" s="40" t="s">
        <v>275</v>
      </c>
      <c r="C50" s="9" t="s">
        <v>388</v>
      </c>
      <c r="D50" s="41" t="s">
        <v>389</v>
      </c>
      <c r="E50" s="41" t="s">
        <v>390</v>
      </c>
      <c r="F50" s="42">
        <v>19.5</v>
      </c>
      <c r="G50" s="9" t="s">
        <v>102</v>
      </c>
      <c r="H50" s="9" t="s">
        <v>392</v>
      </c>
      <c r="I50" s="63" t="s">
        <v>216</v>
      </c>
      <c r="J50" s="45">
        <v>6.5</v>
      </c>
      <c r="K50" s="44">
        <v>40724</v>
      </c>
      <c r="L50" s="13">
        <v>117.67</v>
      </c>
      <c r="M50" s="13">
        <v>117.67</v>
      </c>
      <c r="N50" s="13">
        <v>2.0589232820512819</v>
      </c>
      <c r="O50" s="30">
        <v>2.06</v>
      </c>
      <c r="P50" s="13">
        <v>23.044</v>
      </c>
      <c r="Q50" s="13">
        <v>50.715398283487183</v>
      </c>
      <c r="R50" s="13">
        <v>49.698290182153841</v>
      </c>
      <c r="S50" s="13">
        <v>7.6344875298461536</v>
      </c>
      <c r="T50" s="13">
        <v>1.0459330272820512E-2</v>
      </c>
      <c r="U50" s="13">
        <v>3.7884188389743592E-3</v>
      </c>
      <c r="V50" s="13">
        <v>0.20020969994666662</v>
      </c>
      <c r="W50" s="13">
        <v>0.62558325001846138</v>
      </c>
      <c r="X50" s="13">
        <v>0.10739343839179487</v>
      </c>
      <c r="Y50" s="13">
        <v>1.2353539692307692E-3</v>
      </c>
      <c r="Z50" s="13">
        <v>2.5654184094358976E-2</v>
      </c>
      <c r="AA50" s="13">
        <v>3.7390046802051283E-2</v>
      </c>
      <c r="AB50" s="13">
        <v>6.0120559835897432E-3</v>
      </c>
      <c r="AC50" s="13">
        <v>1.3642837451528205</v>
      </c>
      <c r="AD50" s="13">
        <v>874.25176833148714</v>
      </c>
      <c r="AE50" s="13">
        <v>50.715398283487183</v>
      </c>
      <c r="AF50" s="13">
        <v>49.698290182153841</v>
      </c>
      <c r="AG50" s="13">
        <v>7.6344875298461536</v>
      </c>
      <c r="AH50" s="13">
        <v>1.0459330272820512E-2</v>
      </c>
      <c r="AI50" s="13">
        <v>3.7884188389743592E-3</v>
      </c>
      <c r="AJ50" s="13">
        <v>0.20020969994666662</v>
      </c>
      <c r="AK50" s="13">
        <v>0.62558325001846138</v>
      </c>
      <c r="AL50" s="13">
        <v>0.10739343839179487</v>
      </c>
      <c r="AM50" s="13">
        <v>1.2353539692307692E-3</v>
      </c>
      <c r="AN50" s="13">
        <v>2.5654184094358976E-2</v>
      </c>
      <c r="AO50" s="13">
        <v>3.7390046802051283E-2</v>
      </c>
      <c r="AP50" s="13">
        <v>6.0120559835897432E-3</v>
      </c>
      <c r="AQ50" s="13">
        <v>1.3642837451528205</v>
      </c>
      <c r="AR50" s="13">
        <v>874.25176833148714</v>
      </c>
      <c r="AS50" s="13">
        <v>8.0459330272820512E-2</v>
      </c>
      <c r="AT50" s="13">
        <v>0.22378841883897435</v>
      </c>
      <c r="AU50" s="13">
        <v>0.20020969994666662</v>
      </c>
      <c r="AV50" s="13">
        <v>20.005583250018461</v>
      </c>
      <c r="AW50" s="13">
        <v>4.5373934383917947</v>
      </c>
      <c r="AX50" s="13">
        <v>1.2353539692307692E-3</v>
      </c>
      <c r="AY50" s="13">
        <v>0.79565418409435895</v>
      </c>
      <c r="AZ50" s="13">
        <v>1.3173900468020514</v>
      </c>
      <c r="BA50" s="13">
        <v>8.6012055983589741E-2</v>
      </c>
      <c r="BB50" s="13">
        <v>58.804283745152816</v>
      </c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</row>
    <row r="51" spans="1:207" s="8" customFormat="1" ht="13.8" thickBot="1">
      <c r="A51" s="12" t="s">
        <v>270</v>
      </c>
      <c r="B51" s="40" t="s">
        <v>276</v>
      </c>
      <c r="C51" s="9" t="s">
        <v>388</v>
      </c>
      <c r="D51" s="41" t="s">
        <v>389</v>
      </c>
      <c r="E51" s="41" t="s">
        <v>390</v>
      </c>
      <c r="F51" s="42">
        <v>10.199999999999999</v>
      </c>
      <c r="G51" s="9" t="s">
        <v>102</v>
      </c>
      <c r="H51" s="9" t="s">
        <v>392</v>
      </c>
      <c r="I51" s="63" t="s">
        <v>216</v>
      </c>
      <c r="J51" s="45">
        <v>5.8</v>
      </c>
      <c r="K51" s="44">
        <v>40724</v>
      </c>
      <c r="L51" s="13">
        <v>70.569999999999993</v>
      </c>
      <c r="M51" s="13">
        <v>70.569999999999993</v>
      </c>
      <c r="N51" s="13">
        <v>2.3606356862745099</v>
      </c>
      <c r="O51" s="30">
        <v>2.36</v>
      </c>
      <c r="P51" s="13">
        <v>2.36</v>
      </c>
      <c r="Q51" s="13">
        <v>58.147178224313734</v>
      </c>
      <c r="R51" s="13">
        <v>56.981024195294118</v>
      </c>
      <c r="S51" s="13">
        <v>8.7532371247058833</v>
      </c>
      <c r="T51" s="13">
        <v>1.1992029286274511E-2</v>
      </c>
      <c r="U51" s="13">
        <v>4.3435696627450986E-3</v>
      </c>
      <c r="V51" s="13">
        <v>0.22954821413333334</v>
      </c>
      <c r="W51" s="13">
        <v>0.71725554691764704</v>
      </c>
      <c r="X51" s="13">
        <v>0.12313075739607844</v>
      </c>
      <c r="Y51" s="13">
        <v>1.4163814117647061E-3</v>
      </c>
      <c r="Z51" s="13">
        <v>2.9413520650980397E-2</v>
      </c>
      <c r="AA51" s="13">
        <v>4.2869144062745099E-2</v>
      </c>
      <c r="AB51" s="13">
        <v>6.8930562039215696E-3</v>
      </c>
      <c r="AC51" s="13">
        <v>1.5642044184392156</v>
      </c>
      <c r="AD51" s="13">
        <v>1002.3636825631372</v>
      </c>
      <c r="AE51" s="13">
        <v>58.147178224313734</v>
      </c>
      <c r="AF51" s="13">
        <v>56.981024195294118</v>
      </c>
      <c r="AG51" s="13">
        <v>8.7532371247058833</v>
      </c>
      <c r="AH51" s="13">
        <v>1.1992029286274511E-2</v>
      </c>
      <c r="AI51" s="13">
        <v>4.3435696627450986E-3</v>
      </c>
      <c r="AJ51" s="13">
        <v>0.22954821413333334</v>
      </c>
      <c r="AK51" s="13">
        <v>0.71725554691764704</v>
      </c>
      <c r="AL51" s="13">
        <v>0.12313075739607844</v>
      </c>
      <c r="AM51" s="13">
        <v>1.4163814117647061E-3</v>
      </c>
      <c r="AN51" s="13">
        <v>2.9413520650980397E-2</v>
      </c>
      <c r="AO51" s="13">
        <v>4.2869144062745099E-2</v>
      </c>
      <c r="AP51" s="13">
        <v>6.8930562039215696E-3</v>
      </c>
      <c r="AQ51" s="13">
        <v>1.5642044184392156</v>
      </c>
      <c r="AR51" s="13">
        <v>1002.3636825631372</v>
      </c>
      <c r="AS51" s="13">
        <v>1.1992029286274511E-2</v>
      </c>
      <c r="AT51" s="13">
        <v>4.3435696627450986E-3</v>
      </c>
      <c r="AU51" s="13">
        <v>0.22954821413333334</v>
      </c>
      <c r="AV51" s="13">
        <v>0.71725554691764704</v>
      </c>
      <c r="AW51" s="13">
        <v>0.12313075739607844</v>
      </c>
      <c r="AX51" s="13">
        <v>1.4163814117647061E-3</v>
      </c>
      <c r="AY51" s="13">
        <v>2.9413520650980397E-2</v>
      </c>
      <c r="AZ51" s="13">
        <v>4.2869144062745099E-2</v>
      </c>
      <c r="BA51" s="13">
        <v>6.8930562039215696E-3</v>
      </c>
      <c r="BB51" s="13">
        <v>1.5642044184392156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</row>
    <row r="52" spans="1:207" s="8" customFormat="1" ht="13.8" thickBot="1">
      <c r="A52" s="12" t="s">
        <v>270</v>
      </c>
      <c r="B52" s="40" t="s">
        <v>277</v>
      </c>
      <c r="C52" s="9" t="s">
        <v>388</v>
      </c>
      <c r="D52" s="41" t="s">
        <v>389</v>
      </c>
      <c r="E52" s="41" t="s">
        <v>390</v>
      </c>
      <c r="F52" s="42">
        <v>12.5</v>
      </c>
      <c r="G52" s="9" t="s">
        <v>102</v>
      </c>
      <c r="H52" s="9" t="s">
        <v>89</v>
      </c>
      <c r="I52" s="63" t="s">
        <v>216</v>
      </c>
      <c r="J52" s="45">
        <v>5.8</v>
      </c>
      <c r="K52" s="44">
        <v>40724</v>
      </c>
      <c r="L52" s="13">
        <v>142.75</v>
      </c>
      <c r="M52" s="13">
        <v>142.75</v>
      </c>
      <c r="N52" s="13">
        <v>3.5168583999999998</v>
      </c>
      <c r="O52" s="30">
        <v>3.52</v>
      </c>
      <c r="P52" s="13">
        <v>3.52</v>
      </c>
      <c r="Q52" s="13">
        <v>89.975443383200002</v>
      </c>
      <c r="R52" s="13">
        <v>94.084153958400009</v>
      </c>
      <c r="S52" s="13">
        <v>14.414645094399997</v>
      </c>
      <c r="T52" s="13">
        <v>1.8995141343999999E-2</v>
      </c>
      <c r="U52" s="13">
        <v>8.0591945120000019E-3</v>
      </c>
      <c r="V52" s="13">
        <v>0.272844163232</v>
      </c>
      <c r="W52" s="13">
        <v>1.537344947312</v>
      </c>
      <c r="X52" s="13">
        <v>0.17001282988799998</v>
      </c>
      <c r="Y52" s="13">
        <v>3.2676069600000002E-3</v>
      </c>
      <c r="Z52" s="13">
        <v>3.4379575728000003E-2</v>
      </c>
      <c r="AA52" s="13">
        <v>7.5985626287999999E-2</v>
      </c>
      <c r="AB52" s="13">
        <v>1.4738445055999999E-2</v>
      </c>
      <c r="AC52" s="13">
        <v>2.4091595776160002</v>
      </c>
      <c r="AD52" s="13">
        <v>1702.8138124287998</v>
      </c>
      <c r="AE52" s="13">
        <v>89.975443383200002</v>
      </c>
      <c r="AF52" s="13">
        <v>94.084153958400009</v>
      </c>
      <c r="AG52" s="13">
        <v>14.414645094399997</v>
      </c>
      <c r="AH52" s="13">
        <v>1.8995141343999999E-2</v>
      </c>
      <c r="AI52" s="13">
        <v>8.0591945120000019E-3</v>
      </c>
      <c r="AJ52" s="13">
        <v>0.272844163232</v>
      </c>
      <c r="AK52" s="13">
        <v>1.537344947312</v>
      </c>
      <c r="AL52" s="13">
        <v>0.17001282988799998</v>
      </c>
      <c r="AM52" s="13">
        <v>3.2676069600000002E-3</v>
      </c>
      <c r="AN52" s="13">
        <v>3.4379575728000003E-2</v>
      </c>
      <c r="AO52" s="13">
        <v>7.5985626287999999E-2</v>
      </c>
      <c r="AP52" s="13">
        <v>1.4738445055999999E-2</v>
      </c>
      <c r="AQ52" s="13">
        <v>2.4091595776160002</v>
      </c>
      <c r="AR52" s="13">
        <v>1702.8138124287998</v>
      </c>
      <c r="AS52" s="13">
        <v>1.8995141343999999E-2</v>
      </c>
      <c r="AT52" s="13">
        <v>8.0591945120000019E-3</v>
      </c>
      <c r="AU52" s="13">
        <v>0.272844163232</v>
      </c>
      <c r="AV52" s="13">
        <v>1.537344947312</v>
      </c>
      <c r="AW52" s="13">
        <v>0.17001282988799998</v>
      </c>
      <c r="AX52" s="13">
        <v>3.2676069600000002E-3</v>
      </c>
      <c r="AY52" s="13">
        <v>3.4379575728000003E-2</v>
      </c>
      <c r="AZ52" s="13">
        <v>7.5985626287999999E-2</v>
      </c>
      <c r="BA52" s="13">
        <v>1.4738445055999999E-2</v>
      </c>
      <c r="BB52" s="13">
        <v>2.4091595776160002</v>
      </c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</row>
    <row r="53" spans="1:207" s="8" customFormat="1" ht="13.8" thickBot="1">
      <c r="A53" s="12" t="s">
        <v>215</v>
      </c>
      <c r="B53" s="40" t="s">
        <v>278</v>
      </c>
      <c r="C53" s="9" t="s">
        <v>393</v>
      </c>
      <c r="D53" s="41" t="s">
        <v>394</v>
      </c>
      <c r="E53" s="41" t="s">
        <v>395</v>
      </c>
      <c r="F53" s="42">
        <v>18.3</v>
      </c>
      <c r="G53" s="9" t="s">
        <v>219</v>
      </c>
      <c r="H53" s="9" t="s">
        <v>89</v>
      </c>
      <c r="I53" s="63" t="s">
        <v>90</v>
      </c>
      <c r="J53" s="45">
        <v>5.3</v>
      </c>
      <c r="K53" s="44">
        <v>40724</v>
      </c>
      <c r="L53" s="13">
        <v>259.12</v>
      </c>
      <c r="M53" s="13">
        <v>259.12</v>
      </c>
      <c r="N53" s="13">
        <v>4.8312428415300541</v>
      </c>
      <c r="O53" s="30">
        <v>4.83</v>
      </c>
      <c r="P53" s="13">
        <v>4.83</v>
      </c>
      <c r="Q53" s="13">
        <v>114.15743710251365</v>
      </c>
      <c r="R53" s="13">
        <v>116.61653970885244</v>
      </c>
      <c r="S53" s="13">
        <v>17.914248456393441</v>
      </c>
      <c r="T53" s="13">
        <v>2.4542713634972676E-2</v>
      </c>
      <c r="U53" s="13">
        <v>8.8894868284153002E-3</v>
      </c>
      <c r="V53" s="13">
        <v>0.46979005391038242</v>
      </c>
      <c r="W53" s="13">
        <v>1.4679248249704915</v>
      </c>
      <c r="X53" s="13">
        <v>0.2519976266142076</v>
      </c>
      <c r="Y53" s="13">
        <v>2.8987457049180327E-3</v>
      </c>
      <c r="Z53" s="13">
        <v>6.0197285805464483E-2</v>
      </c>
      <c r="AA53" s="13">
        <v>8.7735370002185786E-2</v>
      </c>
      <c r="AB53" s="13">
        <v>1.4107229097267759E-2</v>
      </c>
      <c r="AC53" s="13">
        <v>3.2012781316546444</v>
      </c>
      <c r="AD53" s="13">
        <v>2051.4230103991254</v>
      </c>
      <c r="AE53" s="13">
        <v>114.15743710251365</v>
      </c>
      <c r="AF53" s="13">
        <v>116.61653970885244</v>
      </c>
      <c r="AG53" s="13">
        <v>17.914248456393441</v>
      </c>
      <c r="AH53" s="13">
        <v>2.4542713634972676E-2</v>
      </c>
      <c r="AI53" s="13">
        <v>8.8894868284153002E-3</v>
      </c>
      <c r="AJ53" s="13">
        <v>0.46979005391038242</v>
      </c>
      <c r="AK53" s="13">
        <v>1.4679248249704915</v>
      </c>
      <c r="AL53" s="13">
        <v>0.2519976266142076</v>
      </c>
      <c r="AM53" s="13">
        <v>2.8987457049180327E-3</v>
      </c>
      <c r="AN53" s="13">
        <v>6.0197285805464483E-2</v>
      </c>
      <c r="AO53" s="13">
        <v>8.7735370002185786E-2</v>
      </c>
      <c r="AP53" s="13">
        <v>1.4107229097267759E-2</v>
      </c>
      <c r="AQ53" s="13">
        <v>3.2012781316546444</v>
      </c>
      <c r="AR53" s="13">
        <v>2051.4230103991254</v>
      </c>
      <c r="AS53" s="13">
        <v>2.4542713634972676E-2</v>
      </c>
      <c r="AT53" s="13">
        <v>8.8894868284153002E-3</v>
      </c>
      <c r="AU53" s="13">
        <v>0.46979005391038242</v>
      </c>
      <c r="AV53" s="13">
        <v>1.4679248249704915</v>
      </c>
      <c r="AW53" s="13">
        <v>0.2519976266142076</v>
      </c>
      <c r="AX53" s="13">
        <v>2.8987457049180327E-3</v>
      </c>
      <c r="AY53" s="13">
        <v>6.0197285805464483E-2</v>
      </c>
      <c r="AZ53" s="13">
        <v>8.7735370002185786E-2</v>
      </c>
      <c r="BA53" s="13">
        <v>1.4107229097267759E-2</v>
      </c>
      <c r="BB53" s="13">
        <v>3.2012781316546444</v>
      </c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</row>
    <row r="54" spans="1:207" s="8" customFormat="1" ht="13.8" thickBot="1">
      <c r="A54" s="12" t="s">
        <v>215</v>
      </c>
      <c r="B54" s="40" t="s">
        <v>279</v>
      </c>
      <c r="C54" s="9" t="s">
        <v>393</v>
      </c>
      <c r="D54" s="41" t="s">
        <v>394</v>
      </c>
      <c r="E54" s="41" t="s">
        <v>395</v>
      </c>
      <c r="F54" s="42">
        <v>13.6</v>
      </c>
      <c r="G54" s="9" t="s">
        <v>219</v>
      </c>
      <c r="H54" s="9" t="s">
        <v>89</v>
      </c>
      <c r="I54" s="63" t="s">
        <v>90</v>
      </c>
      <c r="J54" s="45">
        <v>5.7</v>
      </c>
      <c r="K54" s="44">
        <v>40724</v>
      </c>
      <c r="L54" s="13">
        <v>117.33999999999999</v>
      </c>
      <c r="M54" s="13">
        <v>117.34</v>
      </c>
      <c r="N54" s="13">
        <v>2.9438535294117645</v>
      </c>
      <c r="O54" s="30">
        <v>2.94</v>
      </c>
      <c r="P54" s="13">
        <v>2.94</v>
      </c>
      <c r="Q54" s="13">
        <v>69.560315046470592</v>
      </c>
      <c r="R54" s="13">
        <v>71.058736492941165</v>
      </c>
      <c r="S54" s="13">
        <v>10.915808887058823</v>
      </c>
      <c r="T54" s="13">
        <v>1.4954775929411763E-2</v>
      </c>
      <c r="U54" s="13">
        <v>5.416690494117647E-3</v>
      </c>
      <c r="V54" s="13">
        <v>0.2862603172</v>
      </c>
      <c r="W54" s="13">
        <v>0.89446045637647043</v>
      </c>
      <c r="X54" s="13">
        <v>0.15355140009411763</v>
      </c>
      <c r="Y54" s="13">
        <v>1.7663121176470589E-3</v>
      </c>
      <c r="Z54" s="13">
        <v>3.6680414976470586E-2</v>
      </c>
      <c r="AA54" s="13">
        <v>5.3460380094117646E-2</v>
      </c>
      <c r="AB54" s="13">
        <v>8.5960523058823523E-3</v>
      </c>
      <c r="AC54" s="13">
        <v>1.9506562256588234</v>
      </c>
      <c r="AD54" s="13">
        <v>1250.0073102447059</v>
      </c>
      <c r="AE54" s="13">
        <v>69.560315046470592</v>
      </c>
      <c r="AF54" s="13">
        <v>71.058736492941165</v>
      </c>
      <c r="AG54" s="13">
        <v>10.915808887058823</v>
      </c>
      <c r="AH54" s="13">
        <v>1.4954775929411763E-2</v>
      </c>
      <c r="AI54" s="13">
        <v>5.416690494117647E-3</v>
      </c>
      <c r="AJ54" s="13">
        <v>0.2862603172</v>
      </c>
      <c r="AK54" s="13">
        <v>0.89446045637647043</v>
      </c>
      <c r="AL54" s="13">
        <v>0.15355140009411763</v>
      </c>
      <c r="AM54" s="13">
        <v>1.7663121176470589E-3</v>
      </c>
      <c r="AN54" s="13">
        <v>3.6680414976470586E-2</v>
      </c>
      <c r="AO54" s="13">
        <v>5.3460380094117646E-2</v>
      </c>
      <c r="AP54" s="13">
        <v>8.5960523058823523E-3</v>
      </c>
      <c r="AQ54" s="13">
        <v>1.9506562256588234</v>
      </c>
      <c r="AR54" s="13">
        <v>1250.0073102447059</v>
      </c>
      <c r="AS54" s="13">
        <v>1.4954775929411763E-2</v>
      </c>
      <c r="AT54" s="13">
        <v>5.416690494117647E-3</v>
      </c>
      <c r="AU54" s="13">
        <v>0.2862603172</v>
      </c>
      <c r="AV54" s="13">
        <v>0.89446045637647043</v>
      </c>
      <c r="AW54" s="13">
        <v>0.15355140009411763</v>
      </c>
      <c r="AX54" s="13">
        <v>1.7663121176470589E-3</v>
      </c>
      <c r="AY54" s="13">
        <v>3.6680414976470586E-2</v>
      </c>
      <c r="AZ54" s="13">
        <v>5.3460380094117646E-2</v>
      </c>
      <c r="BA54" s="13">
        <v>8.5960523058823523E-3</v>
      </c>
      <c r="BB54" s="13">
        <v>1.9506562256588234</v>
      </c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</row>
    <row r="55" spans="1:207" s="8" customFormat="1" ht="13.8" thickBot="1">
      <c r="A55" s="12" t="s">
        <v>215</v>
      </c>
      <c r="B55" s="40" t="s">
        <v>281</v>
      </c>
      <c r="C55" s="9" t="s">
        <v>393</v>
      </c>
      <c r="D55" s="41" t="s">
        <v>394</v>
      </c>
      <c r="E55" s="41" t="s">
        <v>395</v>
      </c>
      <c r="F55" s="42">
        <v>26.5</v>
      </c>
      <c r="G55" s="9" t="s">
        <v>219</v>
      </c>
      <c r="H55" s="9" t="s">
        <v>89</v>
      </c>
      <c r="I55" s="63" t="s">
        <v>90</v>
      </c>
      <c r="J55" s="45">
        <v>6.1</v>
      </c>
      <c r="K55" s="44">
        <v>40724</v>
      </c>
      <c r="L55" s="13">
        <v>259.74</v>
      </c>
      <c r="M55" s="13">
        <v>259.74</v>
      </c>
      <c r="N55" s="13">
        <v>3.3442750188679247</v>
      </c>
      <c r="O55" s="30">
        <v>3.34</v>
      </c>
      <c r="P55" s="13">
        <v>3.34</v>
      </c>
      <c r="Q55" s="13">
        <v>79.021874420830201</v>
      </c>
      <c r="R55" s="13">
        <v>80.724110405433962</v>
      </c>
      <c r="S55" s="13">
        <v>12.400571769962266</v>
      </c>
      <c r="T55" s="13">
        <v>1.6988917095849057E-2</v>
      </c>
      <c r="U55" s="13">
        <v>6.1534660347169826E-3</v>
      </c>
      <c r="V55" s="13">
        <v>0.32519730283471698</v>
      </c>
      <c r="W55" s="13">
        <v>1.0161245217328303</v>
      </c>
      <c r="X55" s="13">
        <v>0.17443738498415096</v>
      </c>
      <c r="Y55" s="13">
        <v>2.0065650113207552E-3</v>
      </c>
      <c r="Z55" s="13">
        <v>4.1669666735094348E-2</v>
      </c>
      <c r="AA55" s="13">
        <v>6.0732034342641517E-2</v>
      </c>
      <c r="AB55" s="13">
        <v>9.7652830550943402E-3</v>
      </c>
      <c r="AC55" s="13">
        <v>2.2159835130022643</v>
      </c>
      <c r="AD55" s="13">
        <v>1420.0326814116227</v>
      </c>
      <c r="AE55" s="13">
        <v>79.021874420830201</v>
      </c>
      <c r="AF55" s="13">
        <v>80.724110405433962</v>
      </c>
      <c r="AG55" s="13">
        <v>12.400571769962266</v>
      </c>
      <c r="AH55" s="13">
        <v>1.6988917095849057E-2</v>
      </c>
      <c r="AI55" s="13">
        <v>6.1534660347169826E-3</v>
      </c>
      <c r="AJ55" s="13">
        <v>0.32519730283471698</v>
      </c>
      <c r="AK55" s="13">
        <v>1.0161245217328303</v>
      </c>
      <c r="AL55" s="13">
        <v>0.17443738498415096</v>
      </c>
      <c r="AM55" s="13">
        <v>2.0065650113207552E-3</v>
      </c>
      <c r="AN55" s="13">
        <v>4.1669666735094348E-2</v>
      </c>
      <c r="AO55" s="13">
        <v>6.0732034342641517E-2</v>
      </c>
      <c r="AP55" s="13">
        <v>9.7652830550943402E-3</v>
      </c>
      <c r="AQ55" s="13">
        <v>2.2159835130022643</v>
      </c>
      <c r="AR55" s="13">
        <v>1420.0326814116227</v>
      </c>
      <c r="AS55" s="13">
        <v>1.6988917095849057E-2</v>
      </c>
      <c r="AT55" s="13">
        <v>6.1534660347169826E-3</v>
      </c>
      <c r="AU55" s="13">
        <v>0.32519730283471698</v>
      </c>
      <c r="AV55" s="13">
        <v>1.0161245217328303</v>
      </c>
      <c r="AW55" s="13">
        <v>0.17443738498415096</v>
      </c>
      <c r="AX55" s="13">
        <v>2.0065650113207552E-3</v>
      </c>
      <c r="AY55" s="13">
        <v>4.1669666735094348E-2</v>
      </c>
      <c r="AZ55" s="13">
        <v>6.0732034342641517E-2</v>
      </c>
      <c r="BA55" s="13">
        <v>9.7652830550943402E-3</v>
      </c>
      <c r="BB55" s="13">
        <v>2.2159835130022643</v>
      </c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</row>
    <row r="56" spans="1:207" s="8" customFormat="1" ht="13.8" thickBot="1">
      <c r="A56" s="12" t="s">
        <v>215</v>
      </c>
      <c r="B56" s="40" t="s">
        <v>282</v>
      </c>
      <c r="C56" s="9" t="s">
        <v>396</v>
      </c>
      <c r="D56" s="41" t="s">
        <v>397</v>
      </c>
      <c r="E56" s="41" t="s">
        <v>398</v>
      </c>
      <c r="F56" s="42">
        <v>40.1</v>
      </c>
      <c r="G56" s="9" t="s">
        <v>219</v>
      </c>
      <c r="H56" s="9" t="s">
        <v>89</v>
      </c>
      <c r="I56" s="63" t="s">
        <v>90</v>
      </c>
      <c r="J56" s="45">
        <v>5.7</v>
      </c>
      <c r="K56" s="44">
        <v>40724</v>
      </c>
      <c r="L56" s="13">
        <v>519.16</v>
      </c>
      <c r="M56" s="13">
        <v>519.16</v>
      </c>
      <c r="N56" s="13">
        <v>4.4173913216957601</v>
      </c>
      <c r="O56" s="30">
        <v>4.42</v>
      </c>
      <c r="P56" s="13">
        <v>4.42</v>
      </c>
      <c r="Q56" s="13">
        <v>104.37853954034912</v>
      </c>
      <c r="R56" s="13">
        <v>106.62699172309226</v>
      </c>
      <c r="S56" s="13">
        <v>16.379687020847879</v>
      </c>
      <c r="T56" s="13">
        <v>2.2440347914214464E-2</v>
      </c>
      <c r="U56" s="13">
        <v>8.1280000319201989E-3</v>
      </c>
      <c r="V56" s="13">
        <v>0.42954713212169571</v>
      </c>
      <c r="W56" s="13">
        <v>1.3421801791840395</v>
      </c>
      <c r="X56" s="13">
        <v>0.23041113133965085</v>
      </c>
      <c r="Y56" s="13">
        <v>2.6504347930174565E-3</v>
      </c>
      <c r="Z56" s="13">
        <v>5.5040695868329173E-2</v>
      </c>
      <c r="AA56" s="13">
        <v>8.0219826401995015E-2</v>
      </c>
      <c r="AB56" s="13">
        <v>1.2898782659351619E-2</v>
      </c>
      <c r="AC56" s="13">
        <v>2.9270518375820447</v>
      </c>
      <c r="AD56" s="13">
        <v>1875.6950334531668</v>
      </c>
      <c r="AE56" s="13">
        <v>104.37853954034912</v>
      </c>
      <c r="AF56" s="13">
        <v>106.62699172309226</v>
      </c>
      <c r="AG56" s="13">
        <v>16.379687020847879</v>
      </c>
      <c r="AH56" s="13">
        <v>2.2440347914214464E-2</v>
      </c>
      <c r="AI56" s="13">
        <v>8.1280000319201989E-3</v>
      </c>
      <c r="AJ56" s="13">
        <v>0.42954713212169571</v>
      </c>
      <c r="AK56" s="13">
        <v>1.3421801791840395</v>
      </c>
      <c r="AL56" s="13">
        <v>0.23041113133965085</v>
      </c>
      <c r="AM56" s="13">
        <v>2.6504347930174565E-3</v>
      </c>
      <c r="AN56" s="13">
        <v>5.5040695868329173E-2</v>
      </c>
      <c r="AO56" s="13">
        <v>8.0219826401995015E-2</v>
      </c>
      <c r="AP56" s="13">
        <v>1.2898782659351619E-2</v>
      </c>
      <c r="AQ56" s="13">
        <v>2.9270518375820447</v>
      </c>
      <c r="AR56" s="13">
        <v>1875.6950334531668</v>
      </c>
      <c r="AS56" s="13">
        <v>2.2440347914214464E-2</v>
      </c>
      <c r="AT56" s="13">
        <v>8.1280000319201989E-3</v>
      </c>
      <c r="AU56" s="13">
        <v>0.42954713212169571</v>
      </c>
      <c r="AV56" s="13">
        <v>1.3421801791840395</v>
      </c>
      <c r="AW56" s="13">
        <v>0.23041113133965085</v>
      </c>
      <c r="AX56" s="13">
        <v>2.6504347930174565E-3</v>
      </c>
      <c r="AY56" s="13">
        <v>5.5040695868329173E-2</v>
      </c>
      <c r="AZ56" s="13">
        <v>8.0219826401995015E-2</v>
      </c>
      <c r="BA56" s="13">
        <v>1.2898782659351619E-2</v>
      </c>
      <c r="BB56" s="13">
        <v>2.9270518375820447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</row>
    <row r="57" spans="1:207" s="8" customFormat="1" ht="13.8" thickBot="1">
      <c r="A57" s="12" t="s">
        <v>215</v>
      </c>
      <c r="B57" s="40" t="s">
        <v>284</v>
      </c>
      <c r="C57" s="9" t="s">
        <v>396</v>
      </c>
      <c r="D57" s="41" t="s">
        <v>397</v>
      </c>
      <c r="E57" s="41" t="s">
        <v>398</v>
      </c>
      <c r="F57" s="42">
        <v>18.2</v>
      </c>
      <c r="G57" s="9" t="s">
        <v>399</v>
      </c>
      <c r="H57" s="9" t="s">
        <v>89</v>
      </c>
      <c r="I57" s="63" t="s">
        <v>90</v>
      </c>
      <c r="J57" s="45">
        <v>5.2</v>
      </c>
      <c r="K57" s="44">
        <v>40724</v>
      </c>
      <c r="L57" s="13">
        <v>210.23000000000002</v>
      </c>
      <c r="M57" s="13">
        <v>210.23</v>
      </c>
      <c r="N57" s="13">
        <v>3.941234945054946</v>
      </c>
      <c r="O57" s="30">
        <v>3.94</v>
      </c>
      <c r="P57" s="13">
        <v>3.94</v>
      </c>
      <c r="Q57" s="13">
        <v>93.127440516703331</v>
      </c>
      <c r="R57" s="13">
        <v>95.133529103736294</v>
      </c>
      <c r="S57" s="13">
        <v>14.614099176263739</v>
      </c>
      <c r="T57" s="13">
        <v>2.0021473520879126E-2</v>
      </c>
      <c r="U57" s="13">
        <v>7.2518722989011013E-3</v>
      </c>
      <c r="V57" s="13">
        <v>0.38324568605714293</v>
      </c>
      <c r="W57" s="13">
        <v>1.1975048257054948</v>
      </c>
      <c r="X57" s="13">
        <v>0.20557481473406597</v>
      </c>
      <c r="Y57" s="13">
        <v>2.3647409670329677E-3</v>
      </c>
      <c r="Z57" s="13">
        <v>4.9107787415384629E-2</v>
      </c>
      <c r="AA57" s="13">
        <v>7.1572826602197825E-2</v>
      </c>
      <c r="AB57" s="13">
        <v>1.1508406039560442E-2</v>
      </c>
      <c r="AC57" s="13">
        <v>2.6115410992923085</v>
      </c>
      <c r="AD57" s="13">
        <v>1673.5114174294511</v>
      </c>
      <c r="AE57" s="13">
        <v>93.127440516703331</v>
      </c>
      <c r="AF57" s="13">
        <v>95.133529103736294</v>
      </c>
      <c r="AG57" s="13">
        <v>14.614099176263739</v>
      </c>
      <c r="AH57" s="13">
        <v>2.0021473520879126E-2</v>
      </c>
      <c r="AI57" s="13">
        <v>7.2518722989011013E-3</v>
      </c>
      <c r="AJ57" s="13">
        <v>0.38324568605714293</v>
      </c>
      <c r="AK57" s="13">
        <v>1.1975048257054948</v>
      </c>
      <c r="AL57" s="13">
        <v>0.20557481473406597</v>
      </c>
      <c r="AM57" s="13">
        <v>2.3647409670329677E-3</v>
      </c>
      <c r="AN57" s="13">
        <v>4.9107787415384629E-2</v>
      </c>
      <c r="AO57" s="13">
        <v>7.1572826602197825E-2</v>
      </c>
      <c r="AP57" s="13">
        <v>1.1508406039560442E-2</v>
      </c>
      <c r="AQ57" s="13">
        <v>2.6115410992923085</v>
      </c>
      <c r="AR57" s="13">
        <v>1673.5114174294511</v>
      </c>
      <c r="AS57" s="13">
        <v>2.0021473520879126E-2</v>
      </c>
      <c r="AT57" s="13">
        <v>7.2518722989011013E-3</v>
      </c>
      <c r="AU57" s="13">
        <v>0.38324568605714293</v>
      </c>
      <c r="AV57" s="13">
        <v>1.1975048257054948</v>
      </c>
      <c r="AW57" s="13">
        <v>0.20557481473406597</v>
      </c>
      <c r="AX57" s="13">
        <v>2.3647409670329677E-3</v>
      </c>
      <c r="AY57" s="13">
        <v>4.9107787415384629E-2</v>
      </c>
      <c r="AZ57" s="13">
        <v>7.1572826602197825E-2</v>
      </c>
      <c r="BA57" s="13">
        <v>1.1508406039560442E-2</v>
      </c>
      <c r="BB57" s="13">
        <v>2.6115410992923085</v>
      </c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</row>
    <row r="58" spans="1:207" s="8" customFormat="1" ht="13.8" thickBot="1">
      <c r="A58" s="12" t="s">
        <v>215</v>
      </c>
      <c r="B58" s="40" t="s">
        <v>285</v>
      </c>
      <c r="C58" s="9" t="s">
        <v>396</v>
      </c>
      <c r="D58" s="41" t="s">
        <v>397</v>
      </c>
      <c r="E58" s="41" t="s">
        <v>398</v>
      </c>
      <c r="F58" s="42">
        <v>23.7</v>
      </c>
      <c r="G58" s="9" t="s">
        <v>399</v>
      </c>
      <c r="H58" s="9" t="s">
        <v>89</v>
      </c>
      <c r="I58" s="63" t="s">
        <v>90</v>
      </c>
      <c r="J58" s="45">
        <v>5.4</v>
      </c>
      <c r="K58" s="44">
        <v>40724</v>
      </c>
      <c r="L58" s="13">
        <v>282.19</v>
      </c>
      <c r="M58" s="13">
        <v>282.19</v>
      </c>
      <c r="N58" s="13">
        <v>4.0625834599156114</v>
      </c>
      <c r="O58" s="30">
        <v>4.0599999999999996</v>
      </c>
      <c r="P58" s="13">
        <v>4.0599999999999996</v>
      </c>
      <c r="Q58" s="13">
        <v>95.994784574345985</v>
      </c>
      <c r="R58" s="13">
        <v>98.062639555443027</v>
      </c>
      <c r="S58" s="13">
        <v>15.064059469367086</v>
      </c>
      <c r="T58" s="13">
        <v>2.0637923976371309E-2</v>
      </c>
      <c r="U58" s="13">
        <v>7.4751535662447256E-3</v>
      </c>
      <c r="V58" s="13">
        <v>0.39504561564219404</v>
      </c>
      <c r="W58" s="13">
        <v>1.2343753584607593</v>
      </c>
      <c r="X58" s="13">
        <v>0.21190435326919829</v>
      </c>
      <c r="Y58" s="13">
        <v>2.4375500759493672E-3</v>
      </c>
      <c r="Z58" s="13">
        <v>5.0619789910548517E-2</v>
      </c>
      <c r="AA58" s="13">
        <v>7.3776515632067496E-2</v>
      </c>
      <c r="AB58" s="13">
        <v>1.1862743702953586E-2</v>
      </c>
      <c r="AC58" s="13">
        <v>2.6919490522092824</v>
      </c>
      <c r="AD58" s="13">
        <v>1725.0379384155272</v>
      </c>
      <c r="AE58" s="13">
        <v>95.994784574345985</v>
      </c>
      <c r="AF58" s="13">
        <v>98.062639555443027</v>
      </c>
      <c r="AG58" s="13">
        <v>15.064059469367086</v>
      </c>
      <c r="AH58" s="13">
        <v>2.0637923976371309E-2</v>
      </c>
      <c r="AI58" s="13">
        <v>7.4751535662447256E-3</v>
      </c>
      <c r="AJ58" s="13">
        <v>0.39504561564219404</v>
      </c>
      <c r="AK58" s="13">
        <v>1.2343753584607593</v>
      </c>
      <c r="AL58" s="13">
        <v>0.21190435326919829</v>
      </c>
      <c r="AM58" s="13">
        <v>2.4375500759493672E-3</v>
      </c>
      <c r="AN58" s="13">
        <v>5.0619789910548517E-2</v>
      </c>
      <c r="AO58" s="13">
        <v>7.3776515632067496E-2</v>
      </c>
      <c r="AP58" s="13">
        <v>1.1862743702953586E-2</v>
      </c>
      <c r="AQ58" s="13">
        <v>2.6919490522092824</v>
      </c>
      <c r="AR58" s="13">
        <v>1725.0379384155272</v>
      </c>
      <c r="AS58" s="13">
        <v>2.0637923976371309E-2</v>
      </c>
      <c r="AT58" s="13">
        <v>7.4751535662447256E-3</v>
      </c>
      <c r="AU58" s="13">
        <v>0.39504561564219404</v>
      </c>
      <c r="AV58" s="13">
        <v>1.2343753584607593</v>
      </c>
      <c r="AW58" s="13">
        <v>0.21190435326919829</v>
      </c>
      <c r="AX58" s="13">
        <v>2.4375500759493672E-3</v>
      </c>
      <c r="AY58" s="13">
        <v>5.0619789910548517E-2</v>
      </c>
      <c r="AZ58" s="13">
        <v>7.3776515632067496E-2</v>
      </c>
      <c r="BA58" s="13">
        <v>1.1862743702953586E-2</v>
      </c>
      <c r="BB58" s="13">
        <v>2.6919490522092824</v>
      </c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</row>
    <row r="59" spans="1:207" s="8" customFormat="1" ht="13.8" thickBot="1">
      <c r="A59" s="12" t="s">
        <v>215</v>
      </c>
      <c r="B59" s="40" t="s">
        <v>286</v>
      </c>
      <c r="C59" s="9" t="s">
        <v>400</v>
      </c>
      <c r="D59" s="41" t="s">
        <v>401</v>
      </c>
      <c r="E59" s="41">
        <v>78.150000000000006</v>
      </c>
      <c r="F59" s="42">
        <v>37</v>
      </c>
      <c r="G59" s="9" t="s">
        <v>355</v>
      </c>
      <c r="H59" s="9" t="s">
        <v>89</v>
      </c>
      <c r="I59" s="63" t="s">
        <v>90</v>
      </c>
      <c r="J59" s="45">
        <v>5.4</v>
      </c>
      <c r="K59" s="44">
        <v>40724</v>
      </c>
      <c r="L59" s="13">
        <v>443.29999999999995</v>
      </c>
      <c r="M59" s="13">
        <v>443.3</v>
      </c>
      <c r="N59" s="13">
        <v>4.0879448648648644</v>
      </c>
      <c r="O59" s="30">
        <v>4.09</v>
      </c>
      <c r="P59" s="13">
        <v>4.09</v>
      </c>
      <c r="Q59" s="13">
        <v>96.594049211891885</v>
      </c>
      <c r="R59" s="13">
        <v>98.6748131481081</v>
      </c>
      <c r="S59" s="13">
        <v>15.158099558918918</v>
      </c>
      <c r="T59" s="13">
        <v>2.0766759913513511E-2</v>
      </c>
      <c r="U59" s="13">
        <v>7.5218185513513513E-3</v>
      </c>
      <c r="V59" s="13">
        <v>0.39751175865945942</v>
      </c>
      <c r="W59" s="13">
        <v>1.2420811677405401</v>
      </c>
      <c r="X59" s="13">
        <v>0.21322720415135132</v>
      </c>
      <c r="Y59" s="13">
        <v>2.4527669189189187E-3</v>
      </c>
      <c r="Z59" s="13">
        <v>5.0935793016216216E-2</v>
      </c>
      <c r="AA59" s="13">
        <v>7.4237078745945942E-2</v>
      </c>
      <c r="AB59" s="13">
        <v>1.1936799005405403E-2</v>
      </c>
      <c r="AC59" s="13">
        <v>2.7087540263567567</v>
      </c>
      <c r="AD59" s="13">
        <v>1735.8067967394593</v>
      </c>
      <c r="AE59" s="13">
        <v>96.594049211891885</v>
      </c>
      <c r="AF59" s="13">
        <v>98.6748131481081</v>
      </c>
      <c r="AG59" s="13">
        <v>15.158099558918918</v>
      </c>
      <c r="AH59" s="13">
        <v>2.0766759913513511E-2</v>
      </c>
      <c r="AI59" s="13">
        <v>7.5218185513513513E-3</v>
      </c>
      <c r="AJ59" s="13">
        <v>0.39751175865945942</v>
      </c>
      <c r="AK59" s="13">
        <v>1.2420811677405401</v>
      </c>
      <c r="AL59" s="13">
        <v>0.21322720415135132</v>
      </c>
      <c r="AM59" s="13">
        <v>2.4527669189189187E-3</v>
      </c>
      <c r="AN59" s="13">
        <v>5.0935793016216216E-2</v>
      </c>
      <c r="AO59" s="13">
        <v>7.4237078745945942E-2</v>
      </c>
      <c r="AP59" s="13">
        <v>1.1936799005405403E-2</v>
      </c>
      <c r="AQ59" s="13">
        <v>2.7087540263567567</v>
      </c>
      <c r="AR59" s="13">
        <v>1735.8067967394593</v>
      </c>
      <c r="AS59" s="13">
        <v>2.0766759913513511E-2</v>
      </c>
      <c r="AT59" s="13">
        <v>7.5218185513513513E-3</v>
      </c>
      <c r="AU59" s="13">
        <v>0.39751175865945942</v>
      </c>
      <c r="AV59" s="13">
        <v>1.2420811677405401</v>
      </c>
      <c r="AW59" s="13">
        <v>0.21322720415135132</v>
      </c>
      <c r="AX59" s="13">
        <v>2.4527669189189187E-3</v>
      </c>
      <c r="AY59" s="13">
        <v>5.0935793016216216E-2</v>
      </c>
      <c r="AZ59" s="13">
        <v>7.4237078745945942E-2</v>
      </c>
      <c r="BA59" s="13">
        <v>1.1936799005405403E-2</v>
      </c>
      <c r="BB59" s="13">
        <v>2.7087540263567567</v>
      </c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</row>
    <row r="60" spans="1:207" s="8" customFormat="1" ht="13.8" thickBot="1">
      <c r="A60" s="12" t="s">
        <v>215</v>
      </c>
      <c r="B60" s="40" t="s">
        <v>287</v>
      </c>
      <c r="C60" s="9" t="s">
        <v>400</v>
      </c>
      <c r="D60" s="41" t="s">
        <v>401</v>
      </c>
      <c r="E60" s="41">
        <v>78.150000000000006</v>
      </c>
      <c r="F60" s="42">
        <v>5.3</v>
      </c>
      <c r="G60" s="9" t="s">
        <v>355</v>
      </c>
      <c r="H60" s="9" t="s">
        <v>89</v>
      </c>
      <c r="I60" s="63" t="s">
        <v>90</v>
      </c>
      <c r="J60" s="45">
        <v>5.5</v>
      </c>
      <c r="K60" s="44">
        <v>40724</v>
      </c>
      <c r="L60" s="13">
        <v>23.44</v>
      </c>
      <c r="M60" s="13">
        <v>23.44</v>
      </c>
      <c r="N60" s="13">
        <v>1.509005283018868</v>
      </c>
      <c r="O60" s="30">
        <v>1.51</v>
      </c>
      <c r="P60" s="13">
        <v>1.51</v>
      </c>
      <c r="Q60" s="13">
        <v>35.656285832452838</v>
      </c>
      <c r="R60" s="13">
        <v>36.424369521509441</v>
      </c>
      <c r="S60" s="13">
        <v>5.5953915894339623</v>
      </c>
      <c r="T60" s="13">
        <v>7.6657468377358505E-3</v>
      </c>
      <c r="U60" s="13">
        <v>2.7765697207547176E-3</v>
      </c>
      <c r="V60" s="13">
        <v>0.14673567372075474</v>
      </c>
      <c r="W60" s="13">
        <v>0.45849616519245284</v>
      </c>
      <c r="X60" s="13">
        <v>7.8709715562264151E-2</v>
      </c>
      <c r="Y60" s="13">
        <v>9.0540316981132097E-4</v>
      </c>
      <c r="Z60" s="13">
        <v>1.8802205826415098E-2</v>
      </c>
      <c r="AA60" s="13">
        <v>2.7403535939622643E-2</v>
      </c>
      <c r="AB60" s="13">
        <v>4.4062954264150944E-3</v>
      </c>
      <c r="AC60" s="13">
        <v>0.99989708063396232</v>
      </c>
      <c r="AD60" s="13">
        <v>640.74778725433964</v>
      </c>
      <c r="AE60" s="13">
        <v>35.656285832452838</v>
      </c>
      <c r="AF60" s="13">
        <v>36.424369521509441</v>
      </c>
      <c r="AG60" s="13">
        <v>5.5953915894339623</v>
      </c>
      <c r="AH60" s="13">
        <v>7.6657468377358505E-3</v>
      </c>
      <c r="AI60" s="13">
        <v>2.7765697207547176E-3</v>
      </c>
      <c r="AJ60" s="13">
        <v>0.14673567372075474</v>
      </c>
      <c r="AK60" s="13">
        <v>0.45849616519245284</v>
      </c>
      <c r="AL60" s="13">
        <v>7.8709715562264151E-2</v>
      </c>
      <c r="AM60" s="13">
        <v>9.0540316981132097E-4</v>
      </c>
      <c r="AN60" s="13">
        <v>1.8802205826415098E-2</v>
      </c>
      <c r="AO60" s="13">
        <v>2.7403535939622643E-2</v>
      </c>
      <c r="AP60" s="13">
        <v>4.4062954264150944E-3</v>
      </c>
      <c r="AQ60" s="13">
        <v>0.99989708063396232</v>
      </c>
      <c r="AR60" s="13">
        <v>640.74778725433964</v>
      </c>
      <c r="AS60" s="13">
        <v>7.6657468377358505E-3</v>
      </c>
      <c r="AT60" s="13">
        <v>2.7765697207547176E-3</v>
      </c>
      <c r="AU60" s="13">
        <v>0.14673567372075474</v>
      </c>
      <c r="AV60" s="13">
        <v>0.45849616519245284</v>
      </c>
      <c r="AW60" s="13">
        <v>7.8709715562264151E-2</v>
      </c>
      <c r="AX60" s="13">
        <v>9.0540316981132097E-4</v>
      </c>
      <c r="AY60" s="13">
        <v>1.8802205826415098E-2</v>
      </c>
      <c r="AZ60" s="13">
        <v>2.7403535939622643E-2</v>
      </c>
      <c r="BA60" s="13">
        <v>4.4062954264150944E-3</v>
      </c>
      <c r="BB60" s="13">
        <v>0.99989708063396232</v>
      </c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</row>
    <row r="61" spans="1:207" s="8" customFormat="1" ht="13.8" thickBot="1">
      <c r="A61" s="12" t="s">
        <v>215</v>
      </c>
      <c r="B61" s="40" t="s">
        <v>289</v>
      </c>
      <c r="C61" s="9" t="s">
        <v>400</v>
      </c>
      <c r="D61" s="41" t="s">
        <v>401</v>
      </c>
      <c r="E61" s="41">
        <v>78.150000000000006</v>
      </c>
      <c r="F61" s="42">
        <v>6.4</v>
      </c>
      <c r="G61" s="9" t="s">
        <v>355</v>
      </c>
      <c r="H61" s="9" t="s">
        <v>89</v>
      </c>
      <c r="I61" s="63" t="s">
        <v>90</v>
      </c>
      <c r="J61" s="45">
        <v>5.3</v>
      </c>
      <c r="K61" s="44">
        <v>40724</v>
      </c>
      <c r="L61" s="13">
        <v>70.23</v>
      </c>
      <c r="M61" s="13">
        <v>70.23</v>
      </c>
      <c r="N61" s="13">
        <v>3.7441368750000001</v>
      </c>
      <c r="O61" s="30">
        <v>3.74</v>
      </c>
      <c r="P61" s="13">
        <v>3.74</v>
      </c>
      <c r="Q61" s="13">
        <v>88.470210219375005</v>
      </c>
      <c r="R61" s="13">
        <v>90.375975888750006</v>
      </c>
      <c r="S61" s="13">
        <v>13.8832595325</v>
      </c>
      <c r="T61" s="13">
        <v>1.9020215325000003E-2</v>
      </c>
      <c r="U61" s="13">
        <v>6.8892118500000011E-3</v>
      </c>
      <c r="V61" s="13">
        <v>0.364079869725</v>
      </c>
      <c r="W61" s="13">
        <v>1.1376185481000001</v>
      </c>
      <c r="X61" s="13">
        <v>0.19529417939999999</v>
      </c>
      <c r="Y61" s="13">
        <v>2.2464821250000001E-3</v>
      </c>
      <c r="Z61" s="13">
        <v>4.6651945462500004E-2</v>
      </c>
      <c r="AA61" s="13">
        <v>6.7993525650000011E-2</v>
      </c>
      <c r="AB61" s="13">
        <v>1.0932879675000002E-2</v>
      </c>
      <c r="AC61" s="13">
        <v>2.4809399761124999</v>
      </c>
      <c r="AD61" s="13">
        <v>1589.820423315</v>
      </c>
      <c r="AE61" s="13">
        <v>88.470210219375005</v>
      </c>
      <c r="AF61" s="13">
        <v>90.375975888750006</v>
      </c>
      <c r="AG61" s="13">
        <v>13.8832595325</v>
      </c>
      <c r="AH61" s="13">
        <v>1.9020215325000003E-2</v>
      </c>
      <c r="AI61" s="13">
        <v>6.8892118500000011E-3</v>
      </c>
      <c r="AJ61" s="13">
        <v>0.364079869725</v>
      </c>
      <c r="AK61" s="13">
        <v>1.1376185481000001</v>
      </c>
      <c r="AL61" s="13">
        <v>0.19529417939999999</v>
      </c>
      <c r="AM61" s="13">
        <v>2.2464821250000001E-3</v>
      </c>
      <c r="AN61" s="13">
        <v>4.6651945462500004E-2</v>
      </c>
      <c r="AO61" s="13">
        <v>6.7993525650000011E-2</v>
      </c>
      <c r="AP61" s="13">
        <v>1.0932879675000002E-2</v>
      </c>
      <c r="AQ61" s="13">
        <v>2.4809399761124999</v>
      </c>
      <c r="AR61" s="13">
        <v>1589.820423315</v>
      </c>
      <c r="AS61" s="13">
        <v>1.9020215325000003E-2</v>
      </c>
      <c r="AT61" s="13">
        <v>6.8892118500000011E-3</v>
      </c>
      <c r="AU61" s="13">
        <v>0.364079869725</v>
      </c>
      <c r="AV61" s="13">
        <v>1.1376185481000001</v>
      </c>
      <c r="AW61" s="13">
        <v>0.19529417939999999</v>
      </c>
      <c r="AX61" s="13">
        <v>2.2464821250000001E-3</v>
      </c>
      <c r="AY61" s="13">
        <v>4.6651945462500004E-2</v>
      </c>
      <c r="AZ61" s="13">
        <v>6.7993525650000011E-2</v>
      </c>
      <c r="BA61" s="13">
        <v>1.0932879675000002E-2</v>
      </c>
      <c r="BB61" s="13">
        <v>2.4809399761124999</v>
      </c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</row>
    <row r="62" spans="1:207" s="8" customFormat="1" ht="13.8" thickBot="1">
      <c r="A62" s="12" t="s">
        <v>215</v>
      </c>
      <c r="B62" s="40" t="s">
        <v>290</v>
      </c>
      <c r="C62" s="9" t="s">
        <v>400</v>
      </c>
      <c r="D62" s="41" t="s">
        <v>401</v>
      </c>
      <c r="E62" s="41">
        <v>78.150000000000006</v>
      </c>
      <c r="F62" s="42">
        <v>7.6</v>
      </c>
      <c r="G62" s="9" t="s">
        <v>399</v>
      </c>
      <c r="H62" s="9" t="s">
        <v>89</v>
      </c>
      <c r="I62" s="63" t="s">
        <v>90</v>
      </c>
      <c r="J62" s="45">
        <v>5.2</v>
      </c>
      <c r="K62" s="44">
        <v>40724</v>
      </c>
      <c r="L62" s="13">
        <v>70.180000000000007</v>
      </c>
      <c r="M62" s="13">
        <v>70.180000000000007</v>
      </c>
      <c r="N62" s="13">
        <v>3.1507126315789478</v>
      </c>
      <c r="O62" s="30">
        <v>3.15</v>
      </c>
      <c r="P62" s="13">
        <v>3.15</v>
      </c>
      <c r="Q62" s="13">
        <v>74.448188771578955</v>
      </c>
      <c r="R62" s="13">
        <v>76.05190150105264</v>
      </c>
      <c r="S62" s="13">
        <v>11.682842437894738</v>
      </c>
      <c r="T62" s="13">
        <v>1.6005620168421053E-2</v>
      </c>
      <c r="U62" s="13">
        <v>5.7973112421052641E-3</v>
      </c>
      <c r="V62" s="13">
        <v>0.30637529629473687</v>
      </c>
      <c r="W62" s="13">
        <v>0.95731252597894745</v>
      </c>
      <c r="X62" s="13">
        <v>0.16434117086315791</v>
      </c>
      <c r="Y62" s="13">
        <v>1.8904275789473689E-3</v>
      </c>
      <c r="Z62" s="13">
        <v>3.9257879389473692E-2</v>
      </c>
      <c r="AA62" s="13">
        <v>5.721694138947369E-2</v>
      </c>
      <c r="AB62" s="13">
        <v>9.2000808842105271E-3</v>
      </c>
      <c r="AC62" s="13">
        <v>2.0877252039368424</v>
      </c>
      <c r="AD62" s="13">
        <v>1337.8429947705263</v>
      </c>
      <c r="AE62" s="13">
        <v>74.448188771578955</v>
      </c>
      <c r="AF62" s="13">
        <v>76.05190150105264</v>
      </c>
      <c r="AG62" s="13">
        <v>11.682842437894738</v>
      </c>
      <c r="AH62" s="13">
        <v>1.6005620168421053E-2</v>
      </c>
      <c r="AI62" s="13">
        <v>5.7973112421052641E-3</v>
      </c>
      <c r="AJ62" s="13">
        <v>0.30637529629473687</v>
      </c>
      <c r="AK62" s="13">
        <v>0.95731252597894745</v>
      </c>
      <c r="AL62" s="13">
        <v>0.16434117086315791</v>
      </c>
      <c r="AM62" s="13">
        <v>1.8904275789473689E-3</v>
      </c>
      <c r="AN62" s="13">
        <v>3.9257879389473692E-2</v>
      </c>
      <c r="AO62" s="13">
        <v>5.721694138947369E-2</v>
      </c>
      <c r="AP62" s="13">
        <v>9.2000808842105271E-3</v>
      </c>
      <c r="AQ62" s="13">
        <v>2.0877252039368424</v>
      </c>
      <c r="AR62" s="13">
        <v>1337.8429947705263</v>
      </c>
      <c r="AS62" s="13">
        <v>1.6005620168421053E-2</v>
      </c>
      <c r="AT62" s="13">
        <v>5.7973112421052641E-3</v>
      </c>
      <c r="AU62" s="13">
        <v>0.30637529629473687</v>
      </c>
      <c r="AV62" s="13">
        <v>0.95731252597894745</v>
      </c>
      <c r="AW62" s="13">
        <v>0.16434117086315791</v>
      </c>
      <c r="AX62" s="13">
        <v>1.8904275789473689E-3</v>
      </c>
      <c r="AY62" s="13">
        <v>3.9257879389473692E-2</v>
      </c>
      <c r="AZ62" s="13">
        <v>5.721694138947369E-2</v>
      </c>
      <c r="BA62" s="13">
        <v>9.2000808842105271E-3</v>
      </c>
      <c r="BB62" s="13">
        <v>2.0877252039368424</v>
      </c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</row>
    <row r="63" spans="1:207" s="8" customFormat="1" ht="13.8" thickBot="1">
      <c r="A63" s="12" t="s">
        <v>215</v>
      </c>
      <c r="B63" s="40" t="s">
        <v>291</v>
      </c>
      <c r="C63" s="9" t="s">
        <v>400</v>
      </c>
      <c r="D63" s="41" t="s">
        <v>401</v>
      </c>
      <c r="E63" s="41">
        <v>78.150000000000006</v>
      </c>
      <c r="F63" s="42">
        <v>32.6</v>
      </c>
      <c r="G63" s="9" t="s">
        <v>219</v>
      </c>
      <c r="H63" s="9" t="s">
        <v>89</v>
      </c>
      <c r="I63" s="63" t="s">
        <v>90</v>
      </c>
      <c r="J63" s="45">
        <v>5.7</v>
      </c>
      <c r="K63" s="44">
        <v>40724</v>
      </c>
      <c r="L63" s="13">
        <v>302.31</v>
      </c>
      <c r="M63" s="13">
        <v>302.31</v>
      </c>
      <c r="N63" s="13">
        <v>3.1640543558282208</v>
      </c>
      <c r="O63" s="30">
        <v>3.16</v>
      </c>
      <c r="P63" s="13">
        <v>3.16</v>
      </c>
      <c r="Q63" s="13">
        <v>74.763440373865038</v>
      </c>
      <c r="R63" s="13">
        <v>76.373944040981598</v>
      </c>
      <c r="S63" s="13">
        <v>11.732313551411043</v>
      </c>
      <c r="T63" s="13">
        <v>1.6073396127607362E-2</v>
      </c>
      <c r="U63" s="13">
        <v>5.821860014723926E-3</v>
      </c>
      <c r="V63" s="13">
        <v>0.30767264556073615</v>
      </c>
      <c r="W63" s="13">
        <v>0.96136627547484665</v>
      </c>
      <c r="X63" s="13">
        <v>0.16503707519999997</v>
      </c>
      <c r="Y63" s="13">
        <v>1.8984326134969325E-3</v>
      </c>
      <c r="Z63" s="13">
        <v>3.9424117273619635E-2</v>
      </c>
      <c r="AA63" s="13">
        <v>5.7459227101840489E-2</v>
      </c>
      <c r="AB63" s="13">
        <v>9.2390387190184053E-3</v>
      </c>
      <c r="AC63" s="13">
        <v>2.096565697258896</v>
      </c>
      <c r="AD63" s="13">
        <v>1343.5081043543557</v>
      </c>
      <c r="AE63" s="13">
        <v>74.763440373865038</v>
      </c>
      <c r="AF63" s="13">
        <v>76.373944040981598</v>
      </c>
      <c r="AG63" s="13">
        <v>11.732313551411043</v>
      </c>
      <c r="AH63" s="13">
        <v>1.6073396127607362E-2</v>
      </c>
      <c r="AI63" s="13">
        <v>5.821860014723926E-3</v>
      </c>
      <c r="AJ63" s="13">
        <v>0.30767264556073615</v>
      </c>
      <c r="AK63" s="13">
        <v>0.96136627547484665</v>
      </c>
      <c r="AL63" s="13">
        <v>0.16503707519999997</v>
      </c>
      <c r="AM63" s="13">
        <v>1.8984326134969325E-3</v>
      </c>
      <c r="AN63" s="13">
        <v>3.9424117273619635E-2</v>
      </c>
      <c r="AO63" s="13">
        <v>5.7459227101840489E-2</v>
      </c>
      <c r="AP63" s="13">
        <v>9.2390387190184053E-3</v>
      </c>
      <c r="AQ63" s="13">
        <v>2.096565697258896</v>
      </c>
      <c r="AR63" s="13">
        <v>1343.5081043543557</v>
      </c>
      <c r="AS63" s="13">
        <v>1.6073396127607362E-2</v>
      </c>
      <c r="AT63" s="13">
        <v>5.821860014723926E-3</v>
      </c>
      <c r="AU63" s="13">
        <v>0.30767264556073615</v>
      </c>
      <c r="AV63" s="13">
        <v>0.96136627547484665</v>
      </c>
      <c r="AW63" s="13">
        <v>0.16503707519999997</v>
      </c>
      <c r="AX63" s="13">
        <v>1.8984326134969325E-3</v>
      </c>
      <c r="AY63" s="13">
        <v>3.9424117273619635E-2</v>
      </c>
      <c r="AZ63" s="13">
        <v>5.7459227101840489E-2</v>
      </c>
      <c r="BA63" s="13">
        <v>9.2390387190184053E-3</v>
      </c>
      <c r="BB63" s="13">
        <v>2.096565697258896</v>
      </c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</row>
    <row r="64" spans="1:207" s="8" customFormat="1" ht="13.8" thickBot="1">
      <c r="A64" s="12" t="s">
        <v>215</v>
      </c>
      <c r="B64" s="40" t="s">
        <v>292</v>
      </c>
      <c r="C64" s="9" t="s">
        <v>402</v>
      </c>
      <c r="D64" s="41" t="s">
        <v>403</v>
      </c>
      <c r="E64" s="41" t="s">
        <v>404</v>
      </c>
      <c r="F64" s="42">
        <v>9.8000000000000007</v>
      </c>
      <c r="G64" s="9" t="s">
        <v>219</v>
      </c>
      <c r="H64" s="9" t="s">
        <v>218</v>
      </c>
      <c r="I64" s="63" t="s">
        <v>90</v>
      </c>
      <c r="J64" s="45">
        <v>6.5</v>
      </c>
      <c r="K64" s="44">
        <v>40724</v>
      </c>
      <c r="L64" s="13">
        <v>116.35</v>
      </c>
      <c r="M64" s="13">
        <v>116.35</v>
      </c>
      <c r="N64" s="13">
        <v>4.0508795918367344</v>
      </c>
      <c r="O64" s="30">
        <v>4.05</v>
      </c>
      <c r="P64" s="13">
        <v>4.05</v>
      </c>
      <c r="Q64" s="13">
        <v>95.718233875510208</v>
      </c>
      <c r="R64" s="13">
        <v>97.780131587755108</v>
      </c>
      <c r="S64" s="13">
        <v>15.02066152653061</v>
      </c>
      <c r="T64" s="13">
        <v>2.0578468326530611E-2</v>
      </c>
      <c r="U64" s="13">
        <v>7.4536184489795917E-3</v>
      </c>
      <c r="V64" s="13">
        <v>0.39390753151020402</v>
      </c>
      <c r="W64" s="13">
        <v>1.2308192551836732</v>
      </c>
      <c r="X64" s="13">
        <v>0.21129387951020406</v>
      </c>
      <c r="Y64" s="13">
        <v>2.4305277551020408E-3</v>
      </c>
      <c r="Z64" s="13">
        <v>5.0473959714285713E-2</v>
      </c>
      <c r="AA64" s="13">
        <v>7.3563973387755097E-2</v>
      </c>
      <c r="AB64" s="13">
        <v>1.1828568408163265E-2</v>
      </c>
      <c r="AC64" s="13">
        <v>2.6841938351428571</v>
      </c>
      <c r="AD64" s="13">
        <v>1720.0682887673468</v>
      </c>
      <c r="AE64" s="13">
        <v>95.718233875510208</v>
      </c>
      <c r="AF64" s="13">
        <v>97.780131587755108</v>
      </c>
      <c r="AG64" s="13">
        <v>15.02066152653061</v>
      </c>
      <c r="AH64" s="13">
        <v>2.0578468326530611E-2</v>
      </c>
      <c r="AI64" s="13">
        <v>7.4536184489795917E-3</v>
      </c>
      <c r="AJ64" s="13">
        <v>0.39390753151020402</v>
      </c>
      <c r="AK64" s="13">
        <v>1.2308192551836732</v>
      </c>
      <c r="AL64" s="13">
        <v>0.21129387951020406</v>
      </c>
      <c r="AM64" s="13">
        <v>2.4305277551020408E-3</v>
      </c>
      <c r="AN64" s="13">
        <v>5.0473959714285713E-2</v>
      </c>
      <c r="AO64" s="13">
        <v>7.3563973387755097E-2</v>
      </c>
      <c r="AP64" s="13">
        <v>1.1828568408163265E-2</v>
      </c>
      <c r="AQ64" s="13">
        <v>2.6841938351428571</v>
      </c>
      <c r="AR64" s="13">
        <v>1720.0682887673468</v>
      </c>
      <c r="AS64" s="13">
        <v>2.0578468326530611E-2</v>
      </c>
      <c r="AT64" s="13">
        <v>7.4536184489795917E-3</v>
      </c>
      <c r="AU64" s="13">
        <v>0.39390753151020402</v>
      </c>
      <c r="AV64" s="13">
        <v>1.2308192551836732</v>
      </c>
      <c r="AW64" s="13">
        <v>0.21129387951020406</v>
      </c>
      <c r="AX64" s="13">
        <v>2.4305277551020408E-3</v>
      </c>
      <c r="AY64" s="13">
        <v>5.0473959714285713E-2</v>
      </c>
      <c r="AZ64" s="13">
        <v>7.3563973387755097E-2</v>
      </c>
      <c r="BA64" s="13">
        <v>1.1828568408163265E-2</v>
      </c>
      <c r="BB64" s="13">
        <v>2.6841938351428571</v>
      </c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</row>
    <row r="65" spans="1:207" s="8" customFormat="1" ht="13.8" thickBot="1">
      <c r="A65" s="12" t="s">
        <v>215</v>
      </c>
      <c r="B65" s="40" t="s">
        <v>293</v>
      </c>
      <c r="C65" s="9" t="s">
        <v>402</v>
      </c>
      <c r="D65" s="41" t="s">
        <v>403</v>
      </c>
      <c r="E65" s="41" t="s">
        <v>404</v>
      </c>
      <c r="F65" s="42">
        <v>11.9</v>
      </c>
      <c r="G65" s="9" t="s">
        <v>219</v>
      </c>
      <c r="H65" s="9" t="s">
        <v>218</v>
      </c>
      <c r="I65" s="63" t="s">
        <v>90</v>
      </c>
      <c r="J65" s="45">
        <v>6.6</v>
      </c>
      <c r="K65" s="44">
        <v>40724</v>
      </c>
      <c r="L65" s="13">
        <v>140.37</v>
      </c>
      <c r="M65" s="13">
        <v>140.37</v>
      </c>
      <c r="N65" s="13">
        <v>4.0247263865546214</v>
      </c>
      <c r="O65" s="30">
        <v>4.0199999999999996</v>
      </c>
      <c r="P65" s="13">
        <v>4.0199999999999996</v>
      </c>
      <c r="Q65" s="13">
        <v>95.100259787899162</v>
      </c>
      <c r="R65" s="13">
        <v>97.148845518655449</v>
      </c>
      <c r="S65" s="13">
        <v>14.923685441344537</v>
      </c>
      <c r="T65" s="13">
        <v>2.0445610043697479E-2</v>
      </c>
      <c r="U65" s="13">
        <v>7.4054965512605044E-3</v>
      </c>
      <c r="V65" s="13">
        <v>0.39136439382857141</v>
      </c>
      <c r="W65" s="13">
        <v>1.2228728652907561</v>
      </c>
      <c r="X65" s="13">
        <v>0.20992972832268905</v>
      </c>
      <c r="Y65" s="13">
        <v>2.4148358319327733E-3</v>
      </c>
      <c r="Z65" s="13">
        <v>5.0148090776470589E-2</v>
      </c>
      <c r="AA65" s="13">
        <v>7.3089031179831926E-2</v>
      </c>
      <c r="AB65" s="13">
        <v>1.1752201048739494E-2</v>
      </c>
      <c r="AC65" s="13">
        <v>2.6668641982588235</v>
      </c>
      <c r="AD65" s="13">
        <v>1708.9632193532771</v>
      </c>
      <c r="AE65" s="13">
        <v>95.100259787899162</v>
      </c>
      <c r="AF65" s="13">
        <v>97.148845518655449</v>
      </c>
      <c r="AG65" s="13">
        <v>14.923685441344537</v>
      </c>
      <c r="AH65" s="13">
        <v>2.0445610043697479E-2</v>
      </c>
      <c r="AI65" s="13">
        <v>7.4054965512605044E-3</v>
      </c>
      <c r="AJ65" s="13">
        <v>0.39136439382857141</v>
      </c>
      <c r="AK65" s="13">
        <v>1.2228728652907561</v>
      </c>
      <c r="AL65" s="13">
        <v>0.20992972832268905</v>
      </c>
      <c r="AM65" s="13">
        <v>2.4148358319327733E-3</v>
      </c>
      <c r="AN65" s="13">
        <v>5.0148090776470589E-2</v>
      </c>
      <c r="AO65" s="13">
        <v>7.3089031179831926E-2</v>
      </c>
      <c r="AP65" s="13">
        <v>1.1752201048739494E-2</v>
      </c>
      <c r="AQ65" s="13">
        <v>2.6668641982588235</v>
      </c>
      <c r="AR65" s="13">
        <v>1708.9632193532771</v>
      </c>
      <c r="AS65" s="13">
        <v>2.0445610043697479E-2</v>
      </c>
      <c r="AT65" s="13">
        <v>7.4054965512605044E-3</v>
      </c>
      <c r="AU65" s="13">
        <v>0.39136439382857141</v>
      </c>
      <c r="AV65" s="13">
        <v>1.2228728652907561</v>
      </c>
      <c r="AW65" s="13">
        <v>0.20992972832268905</v>
      </c>
      <c r="AX65" s="13">
        <v>2.4148358319327733E-3</v>
      </c>
      <c r="AY65" s="13">
        <v>5.0148090776470589E-2</v>
      </c>
      <c r="AZ65" s="13">
        <v>7.3089031179831926E-2</v>
      </c>
      <c r="BA65" s="13">
        <v>1.1752201048739494E-2</v>
      </c>
      <c r="BB65" s="13">
        <v>2.6668641982588235</v>
      </c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</row>
    <row r="66" spans="1:207" s="8" customFormat="1" ht="13.8" thickBot="1">
      <c r="A66" s="12" t="s">
        <v>153</v>
      </c>
      <c r="B66" s="40" t="s">
        <v>294</v>
      </c>
      <c r="C66" s="9" t="s">
        <v>409</v>
      </c>
      <c r="D66" s="41">
        <v>38.07</v>
      </c>
      <c r="E66" s="41">
        <v>78.069999999999993</v>
      </c>
      <c r="F66" s="42">
        <v>11.1</v>
      </c>
      <c r="G66" s="9" t="s">
        <v>219</v>
      </c>
      <c r="H66" s="9" t="s">
        <v>391</v>
      </c>
      <c r="I66" s="63" t="s">
        <v>90</v>
      </c>
      <c r="J66" s="45">
        <v>6.6</v>
      </c>
      <c r="K66" s="44">
        <v>40724</v>
      </c>
      <c r="L66" s="13">
        <v>145.92000000000002</v>
      </c>
      <c r="M66" s="13">
        <v>145.91999999999999</v>
      </c>
      <c r="N66" s="13">
        <v>4.4853967567567574</v>
      </c>
      <c r="O66" s="30">
        <v>4.49</v>
      </c>
      <c r="P66" s="13">
        <v>15.26</v>
      </c>
      <c r="Q66" s="13">
        <v>105.98543996540543</v>
      </c>
      <c r="R66" s="13">
        <v>108.26850691459461</v>
      </c>
      <c r="S66" s="13">
        <v>16.631851174054056</v>
      </c>
      <c r="T66" s="13">
        <v>2.2785815524324328E-2</v>
      </c>
      <c r="U66" s="13">
        <v>8.2531300324324344E-3</v>
      </c>
      <c r="V66" s="13">
        <v>0.4361599806270271</v>
      </c>
      <c r="W66" s="13">
        <v>1.3628429505729731</v>
      </c>
      <c r="X66" s="13">
        <v>0.23395829483243244</v>
      </c>
      <c r="Y66" s="13">
        <v>2.6912380540540545E-3</v>
      </c>
      <c r="Z66" s="13">
        <v>5.5888043589189203E-2</v>
      </c>
      <c r="AA66" s="13">
        <v>8.1454805102702726E-2</v>
      </c>
      <c r="AB66" s="13">
        <v>1.3097358529729732E-2</v>
      </c>
      <c r="AC66" s="13">
        <v>2.9721135989621628</v>
      </c>
      <c r="AD66" s="13">
        <v>1904.5712292670273</v>
      </c>
      <c r="AE66" s="13">
        <v>105.98543996540543</v>
      </c>
      <c r="AF66" s="13">
        <v>108.26850691459461</v>
      </c>
      <c r="AG66" s="13">
        <v>16.631851174054056</v>
      </c>
      <c r="AH66" s="13">
        <v>2.2785815524324328E-2</v>
      </c>
      <c r="AI66" s="13">
        <v>8.2531300324324344E-3</v>
      </c>
      <c r="AJ66" s="13">
        <v>0.4361599806270271</v>
      </c>
      <c r="AK66" s="13">
        <v>1.3628429505729731</v>
      </c>
      <c r="AL66" s="13">
        <v>0.23395829483243244</v>
      </c>
      <c r="AM66" s="13">
        <v>2.6912380540540545E-3</v>
      </c>
      <c r="AN66" s="13">
        <v>5.5888043589189203E-2</v>
      </c>
      <c r="AO66" s="13">
        <v>8.1454805102702726E-2</v>
      </c>
      <c r="AP66" s="13">
        <v>1.3097358529729732E-2</v>
      </c>
      <c r="AQ66" s="13">
        <v>2.9721135989621628</v>
      </c>
      <c r="AR66" s="13">
        <v>1904.5712292670273</v>
      </c>
      <c r="AS66" s="13">
        <v>7.2280196627027032E-2</v>
      </c>
      <c r="AT66" s="13">
        <v>4.3956082248648651E-2</v>
      </c>
      <c r="AU66" s="13">
        <v>0.57655998062702707</v>
      </c>
      <c r="AV66" s="13">
        <v>6.2842015575999994</v>
      </c>
      <c r="AW66" s="13">
        <v>0.38528308402162159</v>
      </c>
      <c r="AX66" s="13">
        <v>0.27362111379459458</v>
      </c>
      <c r="AY66" s="13">
        <v>0.42119799042162165</v>
      </c>
      <c r="AZ66" s="13">
        <v>0.98152176203243258</v>
      </c>
      <c r="BA66" s="13">
        <v>7.3268124367567564E-2</v>
      </c>
      <c r="BB66" s="13">
        <v>12.182529060951353</v>
      </c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</row>
    <row r="67" spans="1:207" s="8" customFormat="1" ht="13.8" thickBot="1">
      <c r="A67" s="12" t="s">
        <v>153</v>
      </c>
      <c r="B67" s="40" t="s">
        <v>295</v>
      </c>
      <c r="C67" s="9" t="s">
        <v>409</v>
      </c>
      <c r="D67" s="41">
        <v>38.07</v>
      </c>
      <c r="E67" s="41">
        <v>78.069999999999993</v>
      </c>
      <c r="F67" s="42">
        <v>21.8</v>
      </c>
      <c r="G67" s="9" t="s">
        <v>102</v>
      </c>
      <c r="H67" s="9" t="s">
        <v>218</v>
      </c>
      <c r="I67" s="63" t="s">
        <v>90</v>
      </c>
      <c r="J67" s="45">
        <v>6.6</v>
      </c>
      <c r="K67" s="44">
        <v>40724</v>
      </c>
      <c r="L67" s="13">
        <v>300</v>
      </c>
      <c r="M67" s="13">
        <v>300</v>
      </c>
      <c r="N67" s="13">
        <v>4.6954128440366967</v>
      </c>
      <c r="O67" s="30">
        <v>4.7</v>
      </c>
      <c r="P67" s="13">
        <v>16.580000000000002</v>
      </c>
      <c r="Q67" s="13">
        <v>110.94791009174311</v>
      </c>
      <c r="R67" s="13">
        <v>113.33787522935779</v>
      </c>
      <c r="S67" s="13">
        <v>17.410590825688072</v>
      </c>
      <c r="T67" s="13">
        <v>2.385269724770642E-2</v>
      </c>
      <c r="U67" s="13">
        <v>8.6395596330275225E-3</v>
      </c>
      <c r="V67" s="13">
        <v>0.45658194495412835</v>
      </c>
      <c r="W67" s="13">
        <v>1.4266542385321097</v>
      </c>
      <c r="X67" s="13">
        <v>0.24491273394495408</v>
      </c>
      <c r="Y67" s="13">
        <v>2.8172477064220183E-3</v>
      </c>
      <c r="Z67" s="13">
        <v>5.8504844036697243E-2</v>
      </c>
      <c r="AA67" s="13">
        <v>8.5268697247706415E-2</v>
      </c>
      <c r="AB67" s="13">
        <v>1.3710605504587154E-2</v>
      </c>
      <c r="AC67" s="13">
        <v>3.1112744587155956</v>
      </c>
      <c r="AD67" s="13">
        <v>1993.7474201834859</v>
      </c>
      <c r="AE67" s="13">
        <v>110.94791009174311</v>
      </c>
      <c r="AF67" s="13">
        <v>113.33787522935779</v>
      </c>
      <c r="AG67" s="13">
        <v>17.410590825688072</v>
      </c>
      <c r="AH67" s="13">
        <v>2.385269724770642E-2</v>
      </c>
      <c r="AI67" s="13">
        <v>8.6395596330275225E-3</v>
      </c>
      <c r="AJ67" s="13">
        <v>0.45658194495412835</v>
      </c>
      <c r="AK67" s="13">
        <v>1.4266542385321097</v>
      </c>
      <c r="AL67" s="13">
        <v>0.24491273394495408</v>
      </c>
      <c r="AM67" s="13">
        <v>2.8172477064220183E-3</v>
      </c>
      <c r="AN67" s="13">
        <v>5.8504844036697243E-2</v>
      </c>
      <c r="AO67" s="13">
        <v>8.5268697247706415E-2</v>
      </c>
      <c r="AP67" s="13">
        <v>1.3710605504587154E-2</v>
      </c>
      <c r="AQ67" s="13">
        <v>3.1112744587155956</v>
      </c>
      <c r="AR67" s="13">
        <v>1993.7474201834859</v>
      </c>
      <c r="AS67" s="13">
        <v>7.3602380844036697E-2</v>
      </c>
      <c r="AT67" s="13">
        <v>4.1875373119266056E-2</v>
      </c>
      <c r="AU67" s="13">
        <v>0.45658194495412835</v>
      </c>
      <c r="AV67" s="13">
        <v>6.5883583465596329</v>
      </c>
      <c r="AW67" s="13">
        <v>0.57240931643119264</v>
      </c>
      <c r="AX67" s="13">
        <v>0.21247572380733945</v>
      </c>
      <c r="AY67" s="13">
        <v>0.39420252347706425</v>
      </c>
      <c r="AZ67" s="13">
        <v>0.85923383984403667</v>
      </c>
      <c r="BA67" s="13">
        <v>6.9231326403669718E-2</v>
      </c>
      <c r="BB67" s="13">
        <v>12.389031163697247</v>
      </c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</row>
    <row r="68" spans="1:207" s="8" customFormat="1" ht="13.8" thickBot="1">
      <c r="A68" s="12" t="s">
        <v>160</v>
      </c>
      <c r="B68" s="40" t="s">
        <v>321</v>
      </c>
      <c r="C68" s="9" t="s">
        <v>405</v>
      </c>
      <c r="D68" s="41">
        <v>37.07</v>
      </c>
      <c r="E68" s="41">
        <v>77.52</v>
      </c>
      <c r="F68" s="42">
        <v>8.6999999999999993</v>
      </c>
      <c r="G68" s="9" t="s">
        <v>355</v>
      </c>
      <c r="H68" s="9" t="s">
        <v>89</v>
      </c>
      <c r="I68" s="63" t="s">
        <v>90</v>
      </c>
      <c r="J68" s="45">
        <v>7</v>
      </c>
      <c r="K68" s="44">
        <v>40724</v>
      </c>
      <c r="L68" s="13">
        <v>132.26</v>
      </c>
      <c r="M68" s="13">
        <v>132.26</v>
      </c>
      <c r="N68" s="13">
        <v>4.0666149425287363</v>
      </c>
      <c r="O68" s="30">
        <v>3.77</v>
      </c>
      <c r="P68" s="13">
        <v>15.41</v>
      </c>
      <c r="Q68" s="13">
        <v>120.65239872988508</v>
      </c>
      <c r="R68" s="13">
        <v>196.36870234482762</v>
      </c>
      <c r="S68" s="13">
        <v>16.429124367816097</v>
      </c>
      <c r="T68" s="13">
        <v>9.7598758620689674E-2</v>
      </c>
      <c r="U68" s="13">
        <v>1.6266459770114945E-2</v>
      </c>
      <c r="V68" s="13">
        <v>0.7726568390804599</v>
      </c>
      <c r="W68" s="13">
        <v>3.5818744413793109</v>
      </c>
      <c r="X68" s="13">
        <v>0.68644460229885085</v>
      </c>
      <c r="Y68" s="13">
        <v>1.0735863448275864E-2</v>
      </c>
      <c r="Z68" s="13">
        <v>0.15127807586206901</v>
      </c>
      <c r="AA68" s="13">
        <v>0.22447714482758624</v>
      </c>
      <c r="AB68" s="13">
        <v>9.759875862068966E-3</v>
      </c>
      <c r="AC68" s="13">
        <v>9.5321454252873572</v>
      </c>
      <c r="AD68" s="13">
        <v>99.713398390804613</v>
      </c>
      <c r="AE68" s="13">
        <v>120.65239872988508</v>
      </c>
      <c r="AF68" s="13">
        <v>196.36870234482762</v>
      </c>
      <c r="AG68" s="13">
        <v>16.429124367816097</v>
      </c>
      <c r="AH68" s="13">
        <v>9.7598758620689674E-2</v>
      </c>
      <c r="AI68" s="13">
        <v>1.6266459770114945E-2</v>
      </c>
      <c r="AJ68" s="13">
        <v>0.7726568390804599</v>
      </c>
      <c r="AK68" s="13">
        <v>3.5818744413793109</v>
      </c>
      <c r="AL68" s="13">
        <v>0.68644460229885085</v>
      </c>
      <c r="AM68" s="13">
        <v>1.0735863448275864E-2</v>
      </c>
      <c r="AN68" s="13">
        <v>0.15127807586206901</v>
      </c>
      <c r="AO68" s="13">
        <v>0.22447714482758624</v>
      </c>
      <c r="AP68" s="13">
        <v>9.759875862068966E-3</v>
      </c>
      <c r="AQ68" s="13">
        <v>9.5321454252873572</v>
      </c>
      <c r="AR68" s="13">
        <v>99.713398390804613</v>
      </c>
      <c r="AS68" s="13">
        <v>0.15180085441258157</v>
      </c>
      <c r="AT68" s="13">
        <v>5.0578862524169002E-2</v>
      </c>
      <c r="AU68" s="13">
        <v>0.7726568390804599</v>
      </c>
      <c r="AV68" s="13">
        <v>9.9399489232590401</v>
      </c>
      <c r="AW68" s="13">
        <v>0.8885903994191211</v>
      </c>
      <c r="AX68" s="13">
        <v>0.24304817685368127</v>
      </c>
      <c r="AY68" s="13">
        <v>0.56230702085396089</v>
      </c>
      <c r="AZ68" s="13">
        <v>1.2018075796519105</v>
      </c>
      <c r="BA68" s="13">
        <v>5.9193589022879779E-2</v>
      </c>
      <c r="BB68" s="13">
        <v>18.862650320753573</v>
      </c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</row>
    <row r="69" spans="1:207" s="8" customFormat="1" ht="13.8" thickBot="1">
      <c r="A69" s="12" t="s">
        <v>160</v>
      </c>
      <c r="B69" s="40" t="s">
        <v>322</v>
      </c>
      <c r="C69" s="9" t="s">
        <v>405</v>
      </c>
      <c r="D69" s="41">
        <v>37.07</v>
      </c>
      <c r="E69" s="41">
        <v>77.52</v>
      </c>
      <c r="F69" s="42">
        <v>14</v>
      </c>
      <c r="G69" s="9" t="s">
        <v>355</v>
      </c>
      <c r="H69" s="9" t="s">
        <v>89</v>
      </c>
      <c r="I69" s="63" t="s">
        <v>90</v>
      </c>
      <c r="J69" s="45">
        <v>7</v>
      </c>
      <c r="K69" s="44">
        <v>40724</v>
      </c>
      <c r="L69" s="13">
        <v>156.37</v>
      </c>
      <c r="M69" s="13">
        <v>156.37</v>
      </c>
      <c r="N69" s="13">
        <v>2.9877839285714289</v>
      </c>
      <c r="O69" s="30">
        <v>2.99</v>
      </c>
      <c r="P69" s="13">
        <v>15.75</v>
      </c>
      <c r="Q69" s="13">
        <v>88.644561376785731</v>
      </c>
      <c r="R69" s="13">
        <v>144.27411034285714</v>
      </c>
      <c r="S69" s="13">
        <v>12.070647071428574</v>
      </c>
      <c r="T69" s="13">
        <v>7.1706814285714307E-2</v>
      </c>
      <c r="U69" s="13">
        <v>1.1951135714285716E-2</v>
      </c>
      <c r="V69" s="13">
        <v>0.56767894642857153</v>
      </c>
      <c r="W69" s="13">
        <v>2.6316400842857148</v>
      </c>
      <c r="X69" s="13">
        <v>0.50433792714285719</v>
      </c>
      <c r="Y69" s="13">
        <v>7.8877495714285723E-3</v>
      </c>
      <c r="Z69" s="13">
        <v>0.11114556214285716</v>
      </c>
      <c r="AA69" s="13">
        <v>0.16492567285714291</v>
      </c>
      <c r="AB69" s="13">
        <v>7.1706814285714291E-3</v>
      </c>
      <c r="AC69" s="13">
        <v>7.0033655285714298</v>
      </c>
      <c r="AD69" s="13">
        <v>73.260461928571445</v>
      </c>
      <c r="AE69" s="13">
        <v>88.644561376785731</v>
      </c>
      <c r="AF69" s="13">
        <v>144.27411034285714</v>
      </c>
      <c r="AG69" s="13">
        <v>12.070647071428574</v>
      </c>
      <c r="AH69" s="13">
        <v>7.1706814285714307E-2</v>
      </c>
      <c r="AI69" s="13">
        <v>1.1951135714285716E-2</v>
      </c>
      <c r="AJ69" s="13">
        <v>0.56767894642857153</v>
      </c>
      <c r="AK69" s="13">
        <v>2.6316400842857148</v>
      </c>
      <c r="AL69" s="13">
        <v>0.50433792714285719</v>
      </c>
      <c r="AM69" s="13">
        <v>7.8877495714285723E-3</v>
      </c>
      <c r="AN69" s="13">
        <v>0.11114556214285716</v>
      </c>
      <c r="AO69" s="13">
        <v>0.16492567285714291</v>
      </c>
      <c r="AP69" s="13">
        <v>7.1706814285714291E-3</v>
      </c>
      <c r="AQ69" s="13">
        <v>7.0033655285714298</v>
      </c>
      <c r="AR69" s="13">
        <v>73.260461928571445</v>
      </c>
      <c r="AS69" s="13">
        <v>0.18613071467897274</v>
      </c>
      <c r="AT69" s="13">
        <v>9.3831897285072227E-2</v>
      </c>
      <c r="AU69" s="13">
        <v>0.56767894642857153</v>
      </c>
      <c r="AV69" s="13">
        <v>11.077709769032905</v>
      </c>
      <c r="AW69" s="13">
        <v>0.72429528386308195</v>
      </c>
      <c r="AX69" s="13">
        <v>0.33929091194558586</v>
      </c>
      <c r="AY69" s="13">
        <v>0.71823494555746403</v>
      </c>
      <c r="AZ69" s="13">
        <v>1.9064585067481543</v>
      </c>
      <c r="BA69" s="13">
        <v>8.1200987348796147E-2</v>
      </c>
      <c r="BB69" s="13">
        <v>23.712466764420867</v>
      </c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</row>
    <row r="70" spans="1:207" s="8" customFormat="1" ht="13.8" thickBot="1">
      <c r="A70" s="12" t="s">
        <v>160</v>
      </c>
      <c r="B70" s="40" t="s">
        <v>323</v>
      </c>
      <c r="C70" s="9" t="s">
        <v>405</v>
      </c>
      <c r="D70" s="41">
        <v>37.07</v>
      </c>
      <c r="E70" s="41">
        <v>77.52</v>
      </c>
      <c r="F70" s="42">
        <v>18.600000000000001</v>
      </c>
      <c r="G70" s="9" t="s">
        <v>355</v>
      </c>
      <c r="H70" s="9" t="s">
        <v>89</v>
      </c>
      <c r="I70" s="63" t="s">
        <v>90</v>
      </c>
      <c r="J70" s="45">
        <v>7.1</v>
      </c>
      <c r="K70" s="44">
        <v>40724</v>
      </c>
      <c r="L70" s="13">
        <v>231.26999999999998</v>
      </c>
      <c r="M70" s="13">
        <v>231.27</v>
      </c>
      <c r="N70" s="13">
        <v>3.3260604838709673</v>
      </c>
      <c r="O70" s="30">
        <v>3.33</v>
      </c>
      <c r="P70" s="13">
        <v>13.66</v>
      </c>
      <c r="Q70" s="13">
        <v>98.680888495967736</v>
      </c>
      <c r="R70" s="13">
        <v>160.60880864516125</v>
      </c>
      <c r="S70" s="13">
        <v>13.437284354838708</v>
      </c>
      <c r="T70" s="13">
        <v>7.9825451612903206E-2</v>
      </c>
      <c r="U70" s="13">
        <v>1.3304241935483869E-2</v>
      </c>
      <c r="V70" s="13">
        <v>0.63195149193548383</v>
      </c>
      <c r="W70" s="13">
        <v>2.929594074193548</v>
      </c>
      <c r="X70" s="13">
        <v>0.56143900967741933</v>
      </c>
      <c r="Y70" s="13">
        <v>8.7807996774193538E-3</v>
      </c>
      <c r="Z70" s="13">
        <v>0.12372945</v>
      </c>
      <c r="AA70" s="13">
        <v>0.18359853870967741</v>
      </c>
      <c r="AB70" s="13">
        <v>7.982545161290322E-3</v>
      </c>
      <c r="AC70" s="13">
        <v>7.7962857741935476</v>
      </c>
      <c r="AD70" s="13">
        <v>81.555003064516114</v>
      </c>
      <c r="AE70" s="13">
        <v>98.680888495967736</v>
      </c>
      <c r="AF70" s="13">
        <v>160.60880864516125</v>
      </c>
      <c r="AG70" s="13">
        <v>13.437284354838708</v>
      </c>
      <c r="AH70" s="13">
        <v>7.9825451612903206E-2</v>
      </c>
      <c r="AI70" s="13">
        <v>1.3304241935483869E-2</v>
      </c>
      <c r="AJ70" s="13">
        <v>0.63195149193548383</v>
      </c>
      <c r="AK70" s="13">
        <v>2.929594074193548</v>
      </c>
      <c r="AL70" s="13">
        <v>0.56143900967741933</v>
      </c>
      <c r="AM70" s="13">
        <v>8.7807996774193538E-3</v>
      </c>
      <c r="AN70" s="13">
        <v>0.12372945</v>
      </c>
      <c r="AO70" s="13">
        <v>0.18359853870967741</v>
      </c>
      <c r="AP70" s="13">
        <v>7.982545161290322E-3</v>
      </c>
      <c r="AQ70" s="13">
        <v>7.7962857741935476</v>
      </c>
      <c r="AR70" s="13">
        <v>81.555003064516114</v>
      </c>
      <c r="AS70" s="13">
        <v>0.17476312988866077</v>
      </c>
      <c r="AT70" s="13">
        <v>7.2552184880938411E-2</v>
      </c>
      <c r="AU70" s="13">
        <v>0.63195149193548383</v>
      </c>
      <c r="AV70" s="13">
        <v>9.169168505359206</v>
      </c>
      <c r="AW70" s="13">
        <v>0.74982927998853044</v>
      </c>
      <c r="AX70" s="13">
        <v>0.26641585131075268</v>
      </c>
      <c r="AY70" s="13">
        <v>0.61538515829595963</v>
      </c>
      <c r="AZ70" s="13">
        <v>1.5652272925652331</v>
      </c>
      <c r="BA70" s="13">
        <v>7.2870277619876175E-2</v>
      </c>
      <c r="BB70" s="13">
        <v>21.304006619366273</v>
      </c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</row>
    <row r="71" spans="1:207" s="8" customFormat="1" ht="13.8" thickBot="1">
      <c r="A71" s="12" t="s">
        <v>183</v>
      </c>
      <c r="B71" s="40" t="s">
        <v>296</v>
      </c>
      <c r="C71" s="9" t="s">
        <v>406</v>
      </c>
      <c r="D71" s="41" t="s">
        <v>407</v>
      </c>
      <c r="E71" s="41" t="s">
        <v>408</v>
      </c>
      <c r="F71" s="42">
        <v>9</v>
      </c>
      <c r="G71" s="9" t="s">
        <v>219</v>
      </c>
      <c r="H71" s="9" t="s">
        <v>218</v>
      </c>
      <c r="I71" s="63" t="s">
        <v>90</v>
      </c>
      <c r="J71" s="45">
        <v>6.3</v>
      </c>
      <c r="K71" s="44">
        <v>40724</v>
      </c>
      <c r="L71" s="13">
        <v>118.43</v>
      </c>
      <c r="M71" s="13">
        <v>118.43</v>
      </c>
      <c r="N71" s="13">
        <v>4.4898128888888884</v>
      </c>
      <c r="O71" s="30">
        <v>4.49</v>
      </c>
      <c r="P71" s="13">
        <v>4.49</v>
      </c>
      <c r="Q71" s="13">
        <v>106.08978875155555</v>
      </c>
      <c r="R71" s="13">
        <v>108.37510351199998</v>
      </c>
      <c r="S71" s="13">
        <v>16.648226191999999</v>
      </c>
      <c r="T71" s="13">
        <v>2.2808249475555552E-2</v>
      </c>
      <c r="U71" s="13">
        <v>8.2612557155555544E-3</v>
      </c>
      <c r="V71" s="13">
        <v>0.43658940531555551</v>
      </c>
      <c r="W71" s="13">
        <v>1.3641847481599998</v>
      </c>
      <c r="X71" s="13">
        <v>0.23418864028444442</v>
      </c>
      <c r="Y71" s="13">
        <v>2.6938877333333336E-3</v>
      </c>
      <c r="Z71" s="13">
        <v>5.5943068595555555E-2</v>
      </c>
      <c r="AA71" s="13">
        <v>8.1535002062222223E-2</v>
      </c>
      <c r="AB71" s="13">
        <v>1.3110253635555553E-2</v>
      </c>
      <c r="AC71" s="13">
        <v>2.9750398164355554</v>
      </c>
      <c r="AD71" s="13">
        <v>1906.4463896284442</v>
      </c>
      <c r="AE71" s="13">
        <v>106.08978875155555</v>
      </c>
      <c r="AF71" s="13">
        <v>108.37510351199998</v>
      </c>
      <c r="AG71" s="13">
        <v>16.648226191999999</v>
      </c>
      <c r="AH71" s="13">
        <v>2.2808249475555552E-2</v>
      </c>
      <c r="AI71" s="13">
        <v>8.2612557155555544E-3</v>
      </c>
      <c r="AJ71" s="13">
        <v>0.43658940531555551</v>
      </c>
      <c r="AK71" s="13">
        <v>1.3641847481599998</v>
      </c>
      <c r="AL71" s="13">
        <v>0.23418864028444442</v>
      </c>
      <c r="AM71" s="13">
        <v>2.6938877333333336E-3</v>
      </c>
      <c r="AN71" s="13">
        <v>5.5943068595555555E-2</v>
      </c>
      <c r="AO71" s="13">
        <v>8.1535002062222223E-2</v>
      </c>
      <c r="AP71" s="13">
        <v>1.3110253635555553E-2</v>
      </c>
      <c r="AQ71" s="13">
        <v>2.9750398164355554</v>
      </c>
      <c r="AR71" s="13">
        <v>1906.4463896284442</v>
      </c>
      <c r="AS71" s="13">
        <v>2.2808249475555552E-2</v>
      </c>
      <c r="AT71" s="13">
        <v>8.2612557155555544E-3</v>
      </c>
      <c r="AU71" s="13">
        <v>0.43658940531555551</v>
      </c>
      <c r="AV71" s="13">
        <v>1.3641847481599998</v>
      </c>
      <c r="AW71" s="13">
        <v>0.23418864028444442</v>
      </c>
      <c r="AX71" s="13">
        <v>2.6938877333333336E-3</v>
      </c>
      <c r="AY71" s="13">
        <v>5.5943068595555555E-2</v>
      </c>
      <c r="AZ71" s="13">
        <v>8.1535002062222223E-2</v>
      </c>
      <c r="BA71" s="13">
        <v>1.3110253635555553E-2</v>
      </c>
      <c r="BB71" s="13">
        <v>2.9750398164355554</v>
      </c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</row>
    <row r="72" spans="1:207" s="8" customFormat="1" ht="13.8" thickBot="1">
      <c r="A72" s="12" t="s">
        <v>183</v>
      </c>
      <c r="B72" s="40" t="s">
        <v>297</v>
      </c>
      <c r="C72" s="9" t="s">
        <v>410</v>
      </c>
      <c r="D72" s="41" t="s">
        <v>411</v>
      </c>
      <c r="E72" s="41" t="s">
        <v>412</v>
      </c>
      <c r="F72" s="42">
        <v>15.7</v>
      </c>
      <c r="G72" s="9" t="s">
        <v>413</v>
      </c>
      <c r="H72" s="9" t="s">
        <v>89</v>
      </c>
      <c r="I72" s="63" t="s">
        <v>216</v>
      </c>
      <c r="J72" s="45">
        <v>5.8</v>
      </c>
      <c r="K72" s="44">
        <v>40724</v>
      </c>
      <c r="L72" s="13">
        <v>210.39999999999998</v>
      </c>
      <c r="M72" s="13">
        <v>210.4</v>
      </c>
      <c r="N72" s="13">
        <v>4.5725146496815281</v>
      </c>
      <c r="O72" s="30">
        <v>4.57</v>
      </c>
      <c r="P72" s="13">
        <v>20.373000000000001</v>
      </c>
      <c r="Q72" s="13">
        <v>112.63018085095541</v>
      </c>
      <c r="R72" s="13">
        <v>110.37135861401272</v>
      </c>
      <c r="S72" s="13">
        <v>16.954884321019108</v>
      </c>
      <c r="T72" s="13">
        <v>2.3228374420382163E-2</v>
      </c>
      <c r="U72" s="13">
        <v>8.4134269554140117E-3</v>
      </c>
      <c r="V72" s="13">
        <v>0.44463132453503174</v>
      </c>
      <c r="W72" s="13">
        <v>1.3893128511592354</v>
      </c>
      <c r="X72" s="13">
        <v>0.23850236412738848</v>
      </c>
      <c r="Y72" s="13">
        <v>2.743508789808917E-3</v>
      </c>
      <c r="Z72" s="13">
        <v>5.6973532535031846E-2</v>
      </c>
      <c r="AA72" s="13">
        <v>8.3036866038216542E-2</v>
      </c>
      <c r="AB72" s="13">
        <v>1.3351742777070061E-2</v>
      </c>
      <c r="AC72" s="13">
        <v>3.0298396571719741</v>
      </c>
      <c r="AD72" s="13">
        <v>1941.5628804891719</v>
      </c>
      <c r="AE72" s="13">
        <v>112.63018085095541</v>
      </c>
      <c r="AF72" s="13">
        <v>110.37135861401272</v>
      </c>
      <c r="AG72" s="13">
        <v>16.954884321019108</v>
      </c>
      <c r="AH72" s="13">
        <v>2.3228374420382163E-2</v>
      </c>
      <c r="AI72" s="13">
        <v>8.4134269554140117E-3</v>
      </c>
      <c r="AJ72" s="13">
        <v>0.44463132453503174</v>
      </c>
      <c r="AK72" s="13">
        <v>1.3893128511592354</v>
      </c>
      <c r="AL72" s="13">
        <v>0.23850236412738848</v>
      </c>
      <c r="AM72" s="13">
        <v>2.743508789808917E-3</v>
      </c>
      <c r="AN72" s="13">
        <v>5.6973532535031846E-2</v>
      </c>
      <c r="AO72" s="13">
        <v>8.3036866038216542E-2</v>
      </c>
      <c r="AP72" s="13">
        <v>1.3351742777070061E-2</v>
      </c>
      <c r="AQ72" s="13">
        <v>3.0298396571719741</v>
      </c>
      <c r="AR72" s="13">
        <v>1941.5628804891719</v>
      </c>
      <c r="AS72" s="13">
        <v>8.3228374420382167E-2</v>
      </c>
      <c r="AT72" s="13">
        <v>6.8413426955414011E-2</v>
      </c>
      <c r="AU72" s="13">
        <v>0.44463132453503174</v>
      </c>
      <c r="AV72" s="13">
        <v>8.5893128511592352</v>
      </c>
      <c r="AW72" s="13">
        <v>1.7385023641273885</v>
      </c>
      <c r="AX72" s="13">
        <v>2.743508789808917E-3</v>
      </c>
      <c r="AY72" s="13">
        <v>0.44697353253503186</v>
      </c>
      <c r="AZ72" s="13">
        <v>0.61303686603821661</v>
      </c>
      <c r="BA72" s="13">
        <v>8.3351742777070068E-2</v>
      </c>
      <c r="BB72" s="13">
        <v>15.539839657171974</v>
      </c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</row>
    <row r="73" spans="1:207" s="8" customFormat="1" ht="13.8" thickBot="1">
      <c r="A73" s="12" t="s">
        <v>183</v>
      </c>
      <c r="B73" s="40" t="s">
        <v>298</v>
      </c>
      <c r="C73" s="9" t="s">
        <v>410</v>
      </c>
      <c r="D73" s="41" t="s">
        <v>411</v>
      </c>
      <c r="E73" s="41" t="s">
        <v>412</v>
      </c>
      <c r="F73" s="42">
        <v>20</v>
      </c>
      <c r="G73" s="9" t="s">
        <v>219</v>
      </c>
      <c r="H73" s="9" t="s">
        <v>89</v>
      </c>
      <c r="I73" s="63" t="s">
        <v>90</v>
      </c>
      <c r="J73" s="45">
        <v>6.7</v>
      </c>
      <c r="K73" s="44">
        <v>40724</v>
      </c>
      <c r="L73" s="13">
        <v>116.79</v>
      </c>
      <c r="M73" s="13">
        <v>382.66</v>
      </c>
      <c r="N73" s="13">
        <v>1.9924374</v>
      </c>
      <c r="O73" s="30">
        <v>4.54</v>
      </c>
      <c r="P73" s="13">
        <v>21.893999999999998</v>
      </c>
      <c r="Q73" s="13">
        <v>47.079303324600005</v>
      </c>
      <c r="R73" s="13">
        <v>48.093453961200005</v>
      </c>
      <c r="S73" s="13">
        <v>7.3879578792</v>
      </c>
      <c r="T73" s="13">
        <v>1.0121581991999999E-2</v>
      </c>
      <c r="U73" s="13">
        <v>3.6660848160000002E-3</v>
      </c>
      <c r="V73" s="13">
        <v>0.193744612776</v>
      </c>
      <c r="W73" s="13">
        <v>0.60538217961599994</v>
      </c>
      <c r="X73" s="13">
        <v>0.10392553478399999</v>
      </c>
      <c r="Y73" s="13">
        <v>1.19546244E-3</v>
      </c>
      <c r="Z73" s="13">
        <v>2.4825770004000002E-2</v>
      </c>
      <c r="AA73" s="13">
        <v>3.6182663184E-2</v>
      </c>
      <c r="AB73" s="13">
        <v>5.8179172079999997E-3</v>
      </c>
      <c r="AC73" s="13">
        <v>1.320228869988</v>
      </c>
      <c r="AD73" s="13">
        <v>846.02079903840001</v>
      </c>
      <c r="AE73" s="13">
        <v>123.85822955672344</v>
      </c>
      <c r="AF73" s="13">
        <v>133.81336314120958</v>
      </c>
      <c r="AG73" s="13">
        <v>17.958934173144499</v>
      </c>
      <c r="AH73" s="13">
        <v>2.6407504522258374E-2</v>
      </c>
      <c r="AI73" s="13">
        <v>9.9392701909282299E-3</v>
      </c>
      <c r="AJ73" s="13">
        <v>0.44863237451831584</v>
      </c>
      <c r="AK73" s="13">
        <v>1.5978817488216268</v>
      </c>
      <c r="AL73" s="13">
        <v>0.24704218171257414</v>
      </c>
      <c r="AM73" s="13">
        <v>3.6030124081722487E-3</v>
      </c>
      <c r="AN73" s="13">
        <v>5.9616903619177042E-2</v>
      </c>
      <c r="AO73" s="13">
        <v>0.1084173772788134</v>
      </c>
      <c r="AP73" s="13">
        <v>1.6692758000038277E-2</v>
      </c>
      <c r="AQ73" s="13">
        <v>3.5720969376714264</v>
      </c>
      <c r="AR73" s="13">
        <v>1734.5398496356595</v>
      </c>
      <c r="AS73" s="13">
        <v>0.13640750452225836</v>
      </c>
      <c r="AT73" s="13">
        <v>6.9939270190928229E-2</v>
      </c>
      <c r="AU73" s="13">
        <v>0.44863237451831584</v>
      </c>
      <c r="AV73" s="13">
        <v>8.8178817488216268</v>
      </c>
      <c r="AW73" s="13">
        <v>1.7670421817125741</v>
      </c>
      <c r="AX73" s="13">
        <v>3.6030124081722487E-3</v>
      </c>
      <c r="AY73" s="13">
        <v>0.43961690361917705</v>
      </c>
      <c r="AZ73" s="13">
        <v>0.74841737727881341</v>
      </c>
      <c r="BA73" s="13">
        <v>9.6692758000038279E-2</v>
      </c>
      <c r="BB73" s="13">
        <v>16.902096937671427</v>
      </c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</row>
    <row r="74" spans="1:207" s="8" customFormat="1" ht="13.8" thickBot="1">
      <c r="A74" s="12" t="s">
        <v>183</v>
      </c>
      <c r="B74" s="40" t="s">
        <v>299</v>
      </c>
      <c r="C74" s="9" t="s">
        <v>410</v>
      </c>
      <c r="D74" s="41" t="s">
        <v>411</v>
      </c>
      <c r="E74" s="41" t="s">
        <v>412</v>
      </c>
      <c r="F74" s="42">
        <v>20.9</v>
      </c>
      <c r="G74" s="9" t="s">
        <v>219</v>
      </c>
      <c r="H74" s="9" t="s">
        <v>218</v>
      </c>
      <c r="I74" s="63" t="s">
        <v>90</v>
      </c>
      <c r="J74" s="45">
        <v>6.6</v>
      </c>
      <c r="K74" s="44">
        <v>40724</v>
      </c>
      <c r="L74" s="13">
        <v>281.95</v>
      </c>
      <c r="M74" s="13">
        <v>281.95</v>
      </c>
      <c r="N74" s="13">
        <v>4.6029349282296659</v>
      </c>
      <c r="O74" s="30">
        <v>4.5999999999999996</v>
      </c>
      <c r="P74" s="13">
        <v>22.020000000000003</v>
      </c>
      <c r="Q74" s="13">
        <v>108.76274941913879</v>
      </c>
      <c r="R74" s="13">
        <v>111.10564329760768</v>
      </c>
      <c r="S74" s="13">
        <v>17.067682713875602</v>
      </c>
      <c r="T74" s="13">
        <v>2.3382909435406704E-2</v>
      </c>
      <c r="U74" s="13">
        <v>8.4694002679425867E-3</v>
      </c>
      <c r="V74" s="13">
        <v>0.44758939242105272</v>
      </c>
      <c r="W74" s="13">
        <v>1.3985557485933016</v>
      </c>
      <c r="X74" s="13">
        <v>0.24008908585645936</v>
      </c>
      <c r="Y74" s="13">
        <v>2.7617609569377997E-3</v>
      </c>
      <c r="Z74" s="13">
        <v>5.7352569205741638E-2</v>
      </c>
      <c r="AA74" s="13">
        <v>8.3589298296650738E-2</v>
      </c>
      <c r="AB74" s="13">
        <v>1.3440569990430624E-2</v>
      </c>
      <c r="AC74" s="13">
        <v>3.0499967421435414</v>
      </c>
      <c r="AD74" s="13">
        <v>1954.4798174851678</v>
      </c>
      <c r="AE74" s="13">
        <v>108.76274941913879</v>
      </c>
      <c r="AF74" s="13">
        <v>111.10564329760768</v>
      </c>
      <c r="AG74" s="13">
        <v>17.067682713875602</v>
      </c>
      <c r="AH74" s="13">
        <v>2.3382909435406704E-2</v>
      </c>
      <c r="AI74" s="13">
        <v>8.4694002679425867E-3</v>
      </c>
      <c r="AJ74" s="13">
        <v>0.44758939242105272</v>
      </c>
      <c r="AK74" s="13">
        <v>1.3985557485933016</v>
      </c>
      <c r="AL74" s="13">
        <v>0.24008908585645936</v>
      </c>
      <c r="AM74" s="13">
        <v>2.7617609569377997E-3</v>
      </c>
      <c r="AN74" s="13">
        <v>5.7352569205741638E-2</v>
      </c>
      <c r="AO74" s="13">
        <v>8.3589298296650738E-2</v>
      </c>
      <c r="AP74" s="13">
        <v>1.3440569990430624E-2</v>
      </c>
      <c r="AQ74" s="13">
        <v>3.0499967421435414</v>
      </c>
      <c r="AR74" s="13">
        <v>1954.4798174851678</v>
      </c>
      <c r="AS74" s="13">
        <v>9.3516190966148757E-2</v>
      </c>
      <c r="AT74" s="13">
        <v>6.8097802742854249E-2</v>
      </c>
      <c r="AU74" s="13">
        <v>0.59245314913483371</v>
      </c>
      <c r="AV74" s="13">
        <v>9.5557663616349959</v>
      </c>
      <c r="AW74" s="13">
        <v>1.863618395994975</v>
      </c>
      <c r="AX74" s="13">
        <v>1.5122140118954535</v>
      </c>
      <c r="AY74" s="13">
        <v>0.47560795764814445</v>
      </c>
      <c r="AZ74" s="13">
        <v>0.6512988561765094</v>
      </c>
      <c r="BA74" s="13">
        <v>9.198521624908787E-2</v>
      </c>
      <c r="BB74" s="13">
        <v>16.846416131469336</v>
      </c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</row>
    <row r="75" spans="1:207" s="8" customFormat="1" ht="13.8" thickBot="1">
      <c r="A75" s="12" t="s">
        <v>183</v>
      </c>
      <c r="B75" s="40" t="s">
        <v>311</v>
      </c>
      <c r="C75" s="9" t="s">
        <v>410</v>
      </c>
      <c r="D75" s="41" t="s">
        <v>411</v>
      </c>
      <c r="E75" s="41" t="s">
        <v>412</v>
      </c>
      <c r="F75" s="42">
        <v>9.5</v>
      </c>
      <c r="G75" s="9" t="s">
        <v>219</v>
      </c>
      <c r="H75" s="9" t="s">
        <v>391</v>
      </c>
      <c r="I75" s="63" t="s">
        <v>90</v>
      </c>
      <c r="J75" s="45">
        <v>6.9</v>
      </c>
      <c r="K75" s="44">
        <v>40724</v>
      </c>
      <c r="L75" s="13">
        <v>143.78</v>
      </c>
      <c r="M75" s="13">
        <v>143.78</v>
      </c>
      <c r="N75" s="13">
        <v>1.3575812631578945</v>
      </c>
      <c r="O75" s="30">
        <v>1.36</v>
      </c>
      <c r="P75" s="13">
        <v>12.61</v>
      </c>
      <c r="Q75" s="13">
        <v>63.269398937263141</v>
      </c>
      <c r="R75" s="13">
        <v>97.722003410526298</v>
      </c>
      <c r="S75" s="13">
        <v>9.0331715313684207</v>
      </c>
      <c r="T75" s="13">
        <v>1.1011176421052628E-2</v>
      </c>
      <c r="U75" s="13">
        <v>6.2766550021052629E-3</v>
      </c>
      <c r="V75" s="13">
        <v>0.23132987894736837</v>
      </c>
      <c r="W75" s="13">
        <v>0.95042333794947353</v>
      </c>
      <c r="X75" s="13">
        <v>0.11412483563368418</v>
      </c>
      <c r="Y75" s="13">
        <v>3.3853197978947359E-3</v>
      </c>
      <c r="Z75" s="13">
        <v>2.4364043999999994E-2</v>
      </c>
      <c r="AA75" s="13">
        <v>6.265609236631578E-2</v>
      </c>
      <c r="AB75" s="13">
        <v>1.2989298159999997E-2</v>
      </c>
      <c r="AC75" s="13">
        <v>2.3468320853178941</v>
      </c>
      <c r="AD75" s="13">
        <v>46.07681699494735</v>
      </c>
      <c r="AE75" s="13">
        <v>63.269398937263141</v>
      </c>
      <c r="AF75" s="13">
        <v>97.722003410526298</v>
      </c>
      <c r="AG75" s="13">
        <v>9.0331715313684207</v>
      </c>
      <c r="AH75" s="13">
        <v>1.1011176421052628E-2</v>
      </c>
      <c r="AI75" s="13">
        <v>6.2766550021052629E-3</v>
      </c>
      <c r="AJ75" s="13">
        <v>0.23132987894736837</v>
      </c>
      <c r="AK75" s="13">
        <v>0.95042333794947353</v>
      </c>
      <c r="AL75" s="13">
        <v>0.11412483563368418</v>
      </c>
      <c r="AM75" s="13">
        <v>3.3853197978947359E-3</v>
      </c>
      <c r="AN75" s="13">
        <v>2.4364043999999994E-2</v>
      </c>
      <c r="AO75" s="13">
        <v>6.265609236631578E-2</v>
      </c>
      <c r="AP75" s="13">
        <v>1.2989298159999997E-2</v>
      </c>
      <c r="AQ75" s="13">
        <v>2.3468320853178941</v>
      </c>
      <c r="AR75" s="13">
        <v>46.07681699494735</v>
      </c>
      <c r="AS75" s="13">
        <v>5.8715507321987215E-2</v>
      </c>
      <c r="AT75" s="13">
        <v>3.9815324355376283E-2</v>
      </c>
      <c r="AU75" s="13">
        <v>0.35921860605017208</v>
      </c>
      <c r="AV75" s="13">
        <v>5.7756807316092864</v>
      </c>
      <c r="AW75" s="13">
        <v>1.1075695122542448</v>
      </c>
      <c r="AX75" s="13">
        <v>0.89612040401471704</v>
      </c>
      <c r="AY75" s="13">
        <v>0.29733268622803738</v>
      </c>
      <c r="AZ75" s="13">
        <v>0.43327143591771766</v>
      </c>
      <c r="BA75" s="13">
        <v>5.7173230331962616E-2</v>
      </c>
      <c r="BB75" s="13">
        <v>10.677789241564623</v>
      </c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</row>
    <row r="76" spans="1:207" s="8" customFormat="1" ht="13.8" thickBot="1">
      <c r="A76" s="12" t="s">
        <v>183</v>
      </c>
      <c r="B76" s="40" t="s">
        <v>300</v>
      </c>
      <c r="C76" s="9" t="s">
        <v>410</v>
      </c>
      <c r="D76" s="41" t="s">
        <v>411</v>
      </c>
      <c r="E76" s="41" t="s">
        <v>412</v>
      </c>
      <c r="F76" s="42">
        <v>14.6</v>
      </c>
      <c r="G76" s="9" t="s">
        <v>219</v>
      </c>
      <c r="H76" s="9" t="s">
        <v>89</v>
      </c>
      <c r="I76" s="63" t="s">
        <v>90</v>
      </c>
      <c r="J76" s="45">
        <v>6.2</v>
      </c>
      <c r="K76" s="44">
        <v>40724</v>
      </c>
      <c r="L76" s="13">
        <v>214.89999999999998</v>
      </c>
      <c r="M76" s="13">
        <v>214.9</v>
      </c>
      <c r="N76" s="13">
        <v>4.462423287671232</v>
      </c>
      <c r="O76" s="30">
        <v>4.46</v>
      </c>
      <c r="P76" s="13">
        <v>21.080000000000002</v>
      </c>
      <c r="Q76" s="13">
        <v>105.99371304931506</v>
      </c>
      <c r="R76" s="13">
        <v>107.96035448219176</v>
      </c>
      <c r="S76" s="13">
        <v>16.710527879452052</v>
      </c>
      <c r="T76" s="13">
        <v>2.2789582904109588E-2</v>
      </c>
      <c r="U76" s="13">
        <v>8.2637492602739698E-3</v>
      </c>
      <c r="V76" s="13">
        <v>0.43379773227397256</v>
      </c>
      <c r="W76" s="13">
        <v>1.3619881848767121</v>
      </c>
      <c r="X76" s="13">
        <v>0.2341273137534246</v>
      </c>
      <c r="Y76" s="13">
        <v>2.6627621917808216E-3</v>
      </c>
      <c r="Z76" s="13">
        <v>5.5296694849315063E-2</v>
      </c>
      <c r="AA76" s="13">
        <v>8.2062113753424648E-2</v>
      </c>
      <c r="AB76" s="13">
        <v>1.3154666410958901E-2</v>
      </c>
      <c r="AC76" s="13">
        <v>2.9704901209315064</v>
      </c>
      <c r="AD76" s="13">
        <v>1885.1977157589035</v>
      </c>
      <c r="AE76" s="13">
        <v>105.99371304931506</v>
      </c>
      <c r="AF76" s="13">
        <v>107.96035448219176</v>
      </c>
      <c r="AG76" s="13">
        <v>16.710527879452052</v>
      </c>
      <c r="AH76" s="13">
        <v>2.2789582904109588E-2</v>
      </c>
      <c r="AI76" s="13">
        <v>8.2637492602739698E-3</v>
      </c>
      <c r="AJ76" s="13">
        <v>0.43379773227397256</v>
      </c>
      <c r="AK76" s="13">
        <v>1.3619881848767121</v>
      </c>
      <c r="AL76" s="13">
        <v>0.2341273137534246</v>
      </c>
      <c r="AM76" s="13">
        <v>2.6627621917808216E-3</v>
      </c>
      <c r="AN76" s="13">
        <v>5.5296694849315063E-2</v>
      </c>
      <c r="AO76" s="13">
        <v>8.2062113753424648E-2</v>
      </c>
      <c r="AP76" s="13">
        <v>1.3154666410958901E-2</v>
      </c>
      <c r="AQ76" s="13">
        <v>2.9704901209315064</v>
      </c>
      <c r="AR76" s="13">
        <v>1885.1977157589035</v>
      </c>
      <c r="AS76" s="13">
        <v>0.11051947280509969</v>
      </c>
      <c r="AT76" s="13">
        <v>6.9587777775125453E-2</v>
      </c>
      <c r="AU76" s="13">
        <v>0.43379773227397256</v>
      </c>
      <c r="AV76" s="13">
        <v>9.2648308747777008</v>
      </c>
      <c r="AW76" s="13">
        <v>1.6078035426643156</v>
      </c>
      <c r="AX76" s="13">
        <v>1.4161521681323748</v>
      </c>
      <c r="AY76" s="13">
        <v>0.54145132534436458</v>
      </c>
      <c r="AZ76" s="13">
        <v>0.62003657632768205</v>
      </c>
      <c r="BA76" s="13">
        <v>3.3993624176980877</v>
      </c>
      <c r="BB76" s="13">
        <v>18.369828200139427</v>
      </c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</row>
    <row r="77" spans="1:207" s="8" customFormat="1" ht="13.8" thickBot="1">
      <c r="A77" s="12" t="s">
        <v>183</v>
      </c>
      <c r="B77" s="40" t="s">
        <v>301</v>
      </c>
      <c r="C77" s="9" t="s">
        <v>410</v>
      </c>
      <c r="D77" s="41" t="s">
        <v>411</v>
      </c>
      <c r="E77" s="41" t="s">
        <v>412</v>
      </c>
      <c r="F77" s="42">
        <v>13</v>
      </c>
      <c r="G77" s="9" t="s">
        <v>219</v>
      </c>
      <c r="H77" s="9" t="s">
        <v>218</v>
      </c>
      <c r="I77" s="63" t="s">
        <v>90</v>
      </c>
      <c r="J77" s="45">
        <v>6.6</v>
      </c>
      <c r="K77" s="44">
        <v>40724</v>
      </c>
      <c r="L77" s="13">
        <v>47.79</v>
      </c>
      <c r="M77" s="13">
        <v>187.24</v>
      </c>
      <c r="N77" s="13">
        <v>1.2543036923076925</v>
      </c>
      <c r="O77" s="30">
        <v>4.3600000000000003</v>
      </c>
      <c r="P77" s="13">
        <v>19.731999999999999</v>
      </c>
      <c r="Q77" s="13">
        <v>29.637941945538465</v>
      </c>
      <c r="R77" s="13">
        <v>30.276382524923083</v>
      </c>
      <c r="S77" s="13">
        <v>4.650958091076923</v>
      </c>
      <c r="T77" s="13">
        <v>6.3718627569230779E-3</v>
      </c>
      <c r="U77" s="13">
        <v>2.3079187938461541E-3</v>
      </c>
      <c r="V77" s="13">
        <v>0.12196849104</v>
      </c>
      <c r="W77" s="13">
        <v>0.38110763387076924</v>
      </c>
      <c r="X77" s="13">
        <v>6.5424480590769232E-2</v>
      </c>
      <c r="Y77" s="13">
        <v>7.5258221538461554E-4</v>
      </c>
      <c r="Z77" s="13">
        <v>1.5628624006153849E-2</v>
      </c>
      <c r="AA77" s="13">
        <v>2.2778155052307698E-2</v>
      </c>
      <c r="AB77" s="13">
        <v>3.6625667815384619E-3</v>
      </c>
      <c r="AC77" s="13">
        <v>0.83112671259692317</v>
      </c>
      <c r="AD77" s="13">
        <v>532.5974166129231</v>
      </c>
      <c r="AE77" s="13">
        <v>101.49780448747393</v>
      </c>
      <c r="AF77" s="13">
        <v>103.43601983072952</v>
      </c>
      <c r="AG77" s="13">
        <v>15.402794204625309</v>
      </c>
      <c r="AH77" s="13">
        <v>2.3061094808535978E-2</v>
      </c>
      <c r="AI77" s="13">
        <v>8.1398437486848631E-3</v>
      </c>
      <c r="AJ77" s="13">
        <v>0.43478301893677418</v>
      </c>
      <c r="AK77" s="13">
        <v>1.3215365537159305</v>
      </c>
      <c r="AL77" s="13">
        <v>0.23554297235851113</v>
      </c>
      <c r="AM77" s="13">
        <v>2.4277095960297764E-3</v>
      </c>
      <c r="AN77" s="13">
        <v>5.3412052702928037E-2</v>
      </c>
      <c r="AO77" s="13">
        <v>9.1520419413598009E-2</v>
      </c>
      <c r="AP77" s="13">
        <v>9.8047005105707189E-3</v>
      </c>
      <c r="AQ77" s="13">
        <v>2.8857635075904708</v>
      </c>
      <c r="AR77" s="13">
        <v>1921.8177784348584</v>
      </c>
      <c r="AS77" s="13">
        <v>9.3061094808535985E-2</v>
      </c>
      <c r="AT77" s="13">
        <v>5.8139843748684868E-2</v>
      </c>
      <c r="AU77" s="13">
        <v>0.43478301893677418</v>
      </c>
      <c r="AV77" s="13">
        <v>8.5015365537159298</v>
      </c>
      <c r="AW77" s="13">
        <v>1.6455429723585111</v>
      </c>
      <c r="AX77" s="13">
        <v>2.4277095960297764E-3</v>
      </c>
      <c r="AY77" s="13">
        <v>0.35341205270292803</v>
      </c>
      <c r="AZ77" s="13">
        <v>0.63152041941359804</v>
      </c>
      <c r="BA77" s="13">
        <v>7.9804700510570731E-2</v>
      </c>
      <c r="BB77" s="13">
        <v>14.605763507590471</v>
      </c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</row>
    <row r="78" spans="1:207" s="8" customFormat="1" ht="13.8" thickBot="1">
      <c r="A78" s="12" t="s">
        <v>183</v>
      </c>
      <c r="B78" s="40" t="s">
        <v>302</v>
      </c>
      <c r="C78" s="9" t="s">
        <v>410</v>
      </c>
      <c r="D78" s="41" t="s">
        <v>411</v>
      </c>
      <c r="E78" s="41" t="s">
        <v>412</v>
      </c>
      <c r="F78" s="42">
        <v>9</v>
      </c>
      <c r="G78" s="9" t="s">
        <v>219</v>
      </c>
      <c r="H78" s="9" t="s">
        <v>218</v>
      </c>
      <c r="I78" s="63" t="s">
        <v>90</v>
      </c>
      <c r="J78" s="45">
        <v>6.1</v>
      </c>
      <c r="K78" s="44">
        <v>40724</v>
      </c>
      <c r="L78" s="13">
        <v>115.94</v>
      </c>
      <c r="M78" s="13">
        <v>215.05</v>
      </c>
      <c r="N78" s="13">
        <v>4.3954142222222226</v>
      </c>
      <c r="O78" s="30">
        <v>6.49</v>
      </c>
      <c r="P78" s="13">
        <v>12.763</v>
      </c>
      <c r="Q78" s="13">
        <v>103.85924265688891</v>
      </c>
      <c r="R78" s="13">
        <v>106.09650849600001</v>
      </c>
      <c r="S78" s="13">
        <v>16.298195936000003</v>
      </c>
      <c r="T78" s="13">
        <v>2.232870424888889E-2</v>
      </c>
      <c r="U78" s="13">
        <v>8.0875621688888902E-3</v>
      </c>
      <c r="V78" s="13">
        <v>0.42741007896888894</v>
      </c>
      <c r="W78" s="13">
        <v>1.3355026572799999</v>
      </c>
      <c r="X78" s="13">
        <v>0.22926480583111111</v>
      </c>
      <c r="Y78" s="13">
        <v>2.6372485333333337E-3</v>
      </c>
      <c r="Z78" s="13">
        <v>5.4766861208888899E-2</v>
      </c>
      <c r="AA78" s="13">
        <v>7.9820722275555575E-2</v>
      </c>
      <c r="AB78" s="13">
        <v>1.2834609528888891E-2</v>
      </c>
      <c r="AC78" s="13">
        <v>2.9124893719288893</v>
      </c>
      <c r="AD78" s="13">
        <v>1866.3632053831111</v>
      </c>
      <c r="AE78" s="13">
        <v>185.74618418783626</v>
      </c>
      <c r="AF78" s="13">
        <v>207.90981560673686</v>
      </c>
      <c r="AG78" s="13">
        <v>26.62397004631579</v>
      </c>
      <c r="AH78" s="13">
        <v>3.7232479844678368E-2</v>
      </c>
      <c r="AI78" s="13">
        <v>1.4816671221520469E-2</v>
      </c>
      <c r="AJ78" s="13">
        <v>0.63595702881309946</v>
      </c>
      <c r="AK78" s="13">
        <v>2.3723945701894738</v>
      </c>
      <c r="AL78" s="13">
        <v>0.34983456578058481</v>
      </c>
      <c r="AM78" s="13">
        <v>5.7852295775438593E-3</v>
      </c>
      <c r="AN78" s="13">
        <v>8.9874242143625743E-2</v>
      </c>
      <c r="AO78" s="13">
        <v>0.15379600232608187</v>
      </c>
      <c r="AP78" s="13">
        <v>2.9469308695204682E-2</v>
      </c>
      <c r="AQ78" s="13">
        <v>5.2951013857730995</v>
      </c>
      <c r="AR78" s="13">
        <v>2341.5683177570058</v>
      </c>
      <c r="AS78" s="13">
        <v>5.7232479844678372E-2</v>
      </c>
      <c r="AT78" s="13">
        <v>4.4816671221520471E-2</v>
      </c>
      <c r="AU78" s="13">
        <v>0.63595702881309946</v>
      </c>
      <c r="AV78" s="13">
        <v>5.4323945701894738</v>
      </c>
      <c r="AW78" s="13">
        <v>1.0498345657805848</v>
      </c>
      <c r="AX78" s="13">
        <v>5.7852295775438593E-3</v>
      </c>
      <c r="AY78" s="13">
        <v>0.24987424214362575</v>
      </c>
      <c r="AZ78" s="13">
        <v>0.36379600232608189</v>
      </c>
      <c r="BA78" s="13">
        <v>5.9469308695204684E-2</v>
      </c>
      <c r="BB78" s="13">
        <v>10.2651013857731</v>
      </c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</row>
    <row r="79" spans="1:207" s="8" customFormat="1" ht="13.8" thickBot="1">
      <c r="A79" s="12" t="s">
        <v>183</v>
      </c>
      <c r="B79" s="40" t="s">
        <v>303</v>
      </c>
      <c r="C79" s="9" t="s">
        <v>410</v>
      </c>
      <c r="D79" s="41" t="s">
        <v>411</v>
      </c>
      <c r="E79" s="41" t="s">
        <v>412</v>
      </c>
      <c r="F79" s="42">
        <v>1.9</v>
      </c>
      <c r="G79" s="9" t="s">
        <v>217</v>
      </c>
      <c r="H79" s="9" t="s">
        <v>89</v>
      </c>
      <c r="I79" s="63" t="s">
        <v>90</v>
      </c>
      <c r="J79" s="45">
        <v>4.3</v>
      </c>
      <c r="K79" s="44">
        <v>40724</v>
      </c>
      <c r="L79" s="13">
        <v>24.15</v>
      </c>
      <c r="M79" s="13">
        <v>24.15</v>
      </c>
      <c r="N79" s="13">
        <v>4.3368315789473684</v>
      </c>
      <c r="O79" s="30">
        <v>4.34</v>
      </c>
      <c r="P79" s="13">
        <v>4.34</v>
      </c>
      <c r="Q79" s="13">
        <v>102.47499337894737</v>
      </c>
      <c r="R79" s="13">
        <v>104.68244065263157</v>
      </c>
      <c r="S79" s="13">
        <v>16.08097149473684</v>
      </c>
      <c r="T79" s="13">
        <v>2.2031104421052633E-2</v>
      </c>
      <c r="U79" s="13">
        <v>7.9797701052631582E-3</v>
      </c>
      <c r="V79" s="13">
        <v>0.42171350273684211</v>
      </c>
      <c r="W79" s="13">
        <v>1.3177029069473682</v>
      </c>
      <c r="X79" s="13">
        <v>0.2262091351578947</v>
      </c>
      <c r="Y79" s="13">
        <v>2.6020989473684213E-3</v>
      </c>
      <c r="Z79" s="13">
        <v>5.4036921473684218E-2</v>
      </c>
      <c r="AA79" s="13">
        <v>7.8756861473684214E-2</v>
      </c>
      <c r="AB79" s="13">
        <v>1.2663548210526315E-2</v>
      </c>
      <c r="AC79" s="13">
        <v>2.8736713408421051</v>
      </c>
      <c r="AD79" s="13">
        <v>1841.4880777263159</v>
      </c>
      <c r="AE79" s="13">
        <v>102.47499337894737</v>
      </c>
      <c r="AF79" s="13">
        <v>104.68244065263157</v>
      </c>
      <c r="AG79" s="13">
        <v>16.08097149473684</v>
      </c>
      <c r="AH79" s="13">
        <v>2.2031104421052633E-2</v>
      </c>
      <c r="AI79" s="13">
        <v>7.9797701052631582E-3</v>
      </c>
      <c r="AJ79" s="13">
        <v>0.42171350273684211</v>
      </c>
      <c r="AK79" s="13">
        <v>1.3177029069473682</v>
      </c>
      <c r="AL79" s="13">
        <v>0.2262091351578947</v>
      </c>
      <c r="AM79" s="13">
        <v>2.6020989473684213E-3</v>
      </c>
      <c r="AN79" s="13">
        <v>5.4036921473684218E-2</v>
      </c>
      <c r="AO79" s="13">
        <v>7.8756861473684214E-2</v>
      </c>
      <c r="AP79" s="13">
        <v>1.2663548210526315E-2</v>
      </c>
      <c r="AQ79" s="13">
        <v>2.8736713408421051</v>
      </c>
      <c r="AR79" s="13">
        <v>1841.4880777263159</v>
      </c>
      <c r="AS79" s="13">
        <v>2.2031104421052633E-2</v>
      </c>
      <c r="AT79" s="13">
        <v>7.9797701052631582E-3</v>
      </c>
      <c r="AU79" s="13">
        <v>0.42171350273684211</v>
      </c>
      <c r="AV79" s="13">
        <v>1.3177029069473682</v>
      </c>
      <c r="AW79" s="13">
        <v>0.2262091351578947</v>
      </c>
      <c r="AX79" s="13">
        <v>2.6020989473684213E-3</v>
      </c>
      <c r="AY79" s="13">
        <v>5.4036921473684218E-2</v>
      </c>
      <c r="AZ79" s="13">
        <v>7.8756861473684214E-2</v>
      </c>
      <c r="BA79" s="13">
        <v>1.2663548210526315E-2</v>
      </c>
      <c r="BB79" s="13">
        <v>2.8736713408421051</v>
      </c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</row>
    <row r="80" spans="1:207" s="8" customFormat="1" ht="13.8" thickBot="1">
      <c r="A80" s="12" t="s">
        <v>183</v>
      </c>
      <c r="B80" s="40" t="s">
        <v>305</v>
      </c>
      <c r="C80" s="9" t="s">
        <v>414</v>
      </c>
      <c r="D80" s="41" t="s">
        <v>415</v>
      </c>
      <c r="E80" s="41" t="s">
        <v>416</v>
      </c>
      <c r="F80" s="42">
        <v>18.7</v>
      </c>
      <c r="G80" s="9" t="s">
        <v>399</v>
      </c>
      <c r="H80" s="9" t="s">
        <v>218</v>
      </c>
      <c r="I80" s="63" t="s">
        <v>90</v>
      </c>
      <c r="J80" s="45">
        <v>6</v>
      </c>
      <c r="K80" s="44">
        <v>40724</v>
      </c>
      <c r="L80" s="13">
        <v>207.3</v>
      </c>
      <c r="M80" s="13">
        <v>207.3</v>
      </c>
      <c r="N80" s="13">
        <v>3.7823935828877007</v>
      </c>
      <c r="O80" s="30">
        <v>3.78</v>
      </c>
      <c r="P80" s="13">
        <v>3.78</v>
      </c>
      <c r="Q80" s="13">
        <v>89.374177970053481</v>
      </c>
      <c r="R80" s="13">
        <v>91.299416303743314</v>
      </c>
      <c r="S80" s="13">
        <v>14.025115405347593</v>
      </c>
      <c r="T80" s="13">
        <v>1.921455940106952E-2</v>
      </c>
      <c r="U80" s="13">
        <v>6.9596041925133693E-3</v>
      </c>
      <c r="V80" s="13">
        <v>0.36779995200000004</v>
      </c>
      <c r="W80" s="13">
        <v>1.149242466224599</v>
      </c>
      <c r="X80" s="13">
        <v>0.19728964928342246</v>
      </c>
      <c r="Y80" s="13">
        <v>2.2694361497326205E-3</v>
      </c>
      <c r="Z80" s="13">
        <v>4.7128624042780759E-2</v>
      </c>
      <c r="AA80" s="13">
        <v>6.8688267465240649E-2</v>
      </c>
      <c r="AB80" s="13">
        <v>1.1044589262032086E-2</v>
      </c>
      <c r="AC80" s="13">
        <v>2.5062896358930487</v>
      </c>
      <c r="AD80" s="13">
        <v>1606.0648335914439</v>
      </c>
      <c r="AE80" s="13">
        <v>89.374177970053481</v>
      </c>
      <c r="AF80" s="13">
        <v>91.299416303743314</v>
      </c>
      <c r="AG80" s="13">
        <v>14.025115405347593</v>
      </c>
      <c r="AH80" s="13">
        <v>1.921455940106952E-2</v>
      </c>
      <c r="AI80" s="13">
        <v>6.9596041925133693E-3</v>
      </c>
      <c r="AJ80" s="13">
        <v>0.36779995200000004</v>
      </c>
      <c r="AK80" s="13">
        <v>1.149242466224599</v>
      </c>
      <c r="AL80" s="13">
        <v>0.19728964928342246</v>
      </c>
      <c r="AM80" s="13">
        <v>2.2694361497326205E-3</v>
      </c>
      <c r="AN80" s="13">
        <v>4.7128624042780759E-2</v>
      </c>
      <c r="AO80" s="13">
        <v>6.8688267465240649E-2</v>
      </c>
      <c r="AP80" s="13">
        <v>1.1044589262032086E-2</v>
      </c>
      <c r="AQ80" s="13">
        <v>2.5062896358930487</v>
      </c>
      <c r="AR80" s="13">
        <v>1606.0648335914439</v>
      </c>
      <c r="AS80" s="13">
        <v>1.921455940106952E-2</v>
      </c>
      <c r="AT80" s="13">
        <v>6.9596041925133693E-3</v>
      </c>
      <c r="AU80" s="13">
        <v>0.36779995200000004</v>
      </c>
      <c r="AV80" s="13">
        <v>1.149242466224599</v>
      </c>
      <c r="AW80" s="13">
        <v>0.19728964928342246</v>
      </c>
      <c r="AX80" s="13">
        <v>2.2694361497326205E-3</v>
      </c>
      <c r="AY80" s="13">
        <v>4.7128624042780759E-2</v>
      </c>
      <c r="AZ80" s="13">
        <v>6.8688267465240649E-2</v>
      </c>
      <c r="BA80" s="13">
        <v>1.1044589262032086E-2</v>
      </c>
      <c r="BB80" s="13">
        <v>2.5062896358930487</v>
      </c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</row>
    <row r="81" spans="1:207" s="8" customFormat="1" ht="13.8" thickBot="1">
      <c r="A81" s="12" t="s">
        <v>183</v>
      </c>
      <c r="B81" s="40" t="s">
        <v>315</v>
      </c>
      <c r="C81" s="9" t="s">
        <v>417</v>
      </c>
      <c r="D81" s="41" t="s">
        <v>418</v>
      </c>
      <c r="E81" s="41" t="s">
        <v>419</v>
      </c>
      <c r="F81" s="42">
        <v>31</v>
      </c>
      <c r="G81" s="9" t="s">
        <v>219</v>
      </c>
      <c r="H81" s="9" t="s">
        <v>89</v>
      </c>
      <c r="I81" s="63" t="s">
        <v>90</v>
      </c>
      <c r="J81" s="45">
        <v>6.1</v>
      </c>
      <c r="K81" s="44">
        <v>40724</v>
      </c>
      <c r="L81" s="13">
        <v>382.49</v>
      </c>
      <c r="M81" s="13">
        <v>953.53</v>
      </c>
      <c r="N81" s="13">
        <v>1.7914862903225803</v>
      </c>
      <c r="O81" s="30">
        <v>6.89</v>
      </c>
      <c r="P81" s="13">
        <v>16.849</v>
      </c>
      <c r="Q81" s="13">
        <v>81.484369397419343</v>
      </c>
      <c r="R81" s="13">
        <v>127.58587654838709</v>
      </c>
      <c r="S81" s="13">
        <v>11.141526709354837</v>
      </c>
      <c r="T81" s="13">
        <v>1.3324118245161288E-2</v>
      </c>
      <c r="U81" s="13">
        <v>6.939873570967741E-3</v>
      </c>
      <c r="V81" s="13">
        <v>0.31897392532258062</v>
      </c>
      <c r="W81" s="13">
        <v>1.6388727862935482</v>
      </c>
      <c r="X81" s="13">
        <v>0.12218572855161287</v>
      </c>
      <c r="Y81" s="13">
        <v>5.5308847354838707E-3</v>
      </c>
      <c r="Z81" s="13">
        <v>3.0395689838709671E-2</v>
      </c>
      <c r="AA81" s="13">
        <v>7.3528066751612886E-2</v>
      </c>
      <c r="AB81" s="13">
        <v>1.2861846958064513E-2</v>
      </c>
      <c r="AC81" s="13">
        <v>2.8658893128870968</v>
      </c>
      <c r="AD81" s="13">
        <v>51.275238113225797</v>
      </c>
      <c r="AE81" s="13">
        <v>202.67312782301934</v>
      </c>
      <c r="AF81" s="13">
        <v>249.49793707958708</v>
      </c>
      <c r="AG81" s="13">
        <v>30.161315880554838</v>
      </c>
      <c r="AH81" s="13">
        <v>4.3071190757161287E-2</v>
      </c>
      <c r="AI81" s="13">
        <v>1.3561653410967742E-2</v>
      </c>
      <c r="AJ81" s="13">
        <v>0.75366830343458058</v>
      </c>
      <c r="AK81" s="13">
        <v>3.1601502993815487</v>
      </c>
      <c r="AL81" s="13">
        <v>0.39469743735161289</v>
      </c>
      <c r="AM81" s="13">
        <v>9.8095732474838722E-3</v>
      </c>
      <c r="AN81" s="13">
        <v>8.9686087790709676E-2</v>
      </c>
      <c r="AO81" s="13">
        <v>0.19750816006361288</v>
      </c>
      <c r="AP81" s="13">
        <v>2.5697912494064515E-2</v>
      </c>
      <c r="AQ81" s="13">
        <v>6.1632300525990971</v>
      </c>
      <c r="AR81" s="13">
        <v>2120.2452554444258</v>
      </c>
      <c r="AS81" s="13">
        <v>8.3071190757161295E-2</v>
      </c>
      <c r="AT81" s="13">
        <v>4.3561653410967738E-2</v>
      </c>
      <c r="AU81" s="13">
        <v>0.75366830343458058</v>
      </c>
      <c r="AV81" s="13">
        <v>6.7901502993815486</v>
      </c>
      <c r="AW81" s="13">
        <v>1.1346974373516128</v>
      </c>
      <c r="AX81" s="13">
        <v>9.8095732474838722E-3</v>
      </c>
      <c r="AY81" s="13">
        <v>0.32968608779070968</v>
      </c>
      <c r="AZ81" s="13">
        <v>0.53750816006361291</v>
      </c>
      <c r="BA81" s="13">
        <v>6.5697912494064509E-2</v>
      </c>
      <c r="BB81" s="13">
        <v>13.433230052599097</v>
      </c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</row>
    <row r="82" spans="1:207" s="8" customFormat="1" ht="13.8" thickBot="1">
      <c r="A82" s="12" t="s">
        <v>183</v>
      </c>
      <c r="B82" s="40" t="s">
        <v>312</v>
      </c>
      <c r="C82" s="9" t="s">
        <v>417</v>
      </c>
      <c r="D82" s="41" t="s">
        <v>418</v>
      </c>
      <c r="E82" s="41" t="s">
        <v>419</v>
      </c>
      <c r="F82" s="42">
        <v>40</v>
      </c>
      <c r="G82" s="9" t="s">
        <v>219</v>
      </c>
      <c r="H82" s="9" t="s">
        <v>89</v>
      </c>
      <c r="I82" s="63" t="s">
        <v>90</v>
      </c>
      <c r="J82" s="45">
        <v>6.5</v>
      </c>
      <c r="K82" s="44">
        <v>40724</v>
      </c>
      <c r="L82" s="13">
        <v>570.30000000000007</v>
      </c>
      <c r="M82" s="13">
        <v>1225.05</v>
      </c>
      <c r="N82" s="13">
        <v>1.9577181749999997</v>
      </c>
      <c r="O82" s="30">
        <v>7.06</v>
      </c>
      <c r="P82" s="13">
        <v>17.149000000000001</v>
      </c>
      <c r="Q82" s="13">
        <v>88.122319182299989</v>
      </c>
      <c r="R82" s="13">
        <v>137.47512921750001</v>
      </c>
      <c r="S82" s="13">
        <v>12.352303462349997</v>
      </c>
      <c r="T82" s="13">
        <v>1.9004576924999999E-2</v>
      </c>
      <c r="U82" s="13">
        <v>9.0833479514999989E-3</v>
      </c>
      <c r="V82" s="13">
        <v>0.33702929474999993</v>
      </c>
      <c r="W82" s="13">
        <v>1.5741440828264996</v>
      </c>
      <c r="X82" s="13">
        <v>0.16327106850149997</v>
      </c>
      <c r="Y82" s="13">
        <v>5.1460904384999992E-3</v>
      </c>
      <c r="Z82" s="13">
        <v>3.6701411024999998E-2</v>
      </c>
      <c r="AA82" s="13">
        <v>8.7812092198499989E-2</v>
      </c>
      <c r="AB82" s="13">
        <v>1.9243364551499997E-2</v>
      </c>
      <c r="AC82" s="13">
        <v>3.6364338296264997</v>
      </c>
      <c r="AD82" s="13">
        <v>76.740921765149992</v>
      </c>
      <c r="AE82" s="13">
        <v>209.5856784829993</v>
      </c>
      <c r="AF82" s="13">
        <v>259.66342954966785</v>
      </c>
      <c r="AG82" s="13">
        <v>31.415189458853497</v>
      </c>
      <c r="AH82" s="13">
        <v>4.8819053148776229E-2</v>
      </c>
      <c r="AI82" s="13">
        <v>1.5720132042409091E-2</v>
      </c>
      <c r="AJ82" s="13">
        <v>0.77270864422552443</v>
      </c>
      <c r="AK82" s="13">
        <v>3.0988686494348916</v>
      </c>
      <c r="AL82" s="13">
        <v>0.43640025993506643</v>
      </c>
      <c r="AM82" s="13">
        <v>9.4344740049335657E-3</v>
      </c>
      <c r="AN82" s="13">
        <v>9.6126154731293711E-2</v>
      </c>
      <c r="AO82" s="13">
        <v>0.21207311125444406</v>
      </c>
      <c r="AP82" s="13">
        <v>3.2108515250800697E-2</v>
      </c>
      <c r="AQ82" s="13">
        <v>6.941245993787339</v>
      </c>
      <c r="AR82" s="13">
        <v>2150.3990057511637</v>
      </c>
      <c r="AS82" s="13">
        <v>8.8819053148776222E-2</v>
      </c>
      <c r="AT82" s="13">
        <v>4.5720132042409087E-2</v>
      </c>
      <c r="AU82" s="13">
        <v>0.77270864422552443</v>
      </c>
      <c r="AV82" s="13">
        <v>6.8488686494348912</v>
      </c>
      <c r="AW82" s="13">
        <v>1.1864002599350665</v>
      </c>
      <c r="AX82" s="13">
        <v>9.4344740049335657E-3</v>
      </c>
      <c r="AY82" s="13">
        <v>0.34612615473129371</v>
      </c>
      <c r="AZ82" s="13">
        <v>0.56207311125444404</v>
      </c>
      <c r="BA82" s="13">
        <v>7.2108515250800698E-2</v>
      </c>
      <c r="BB82" s="13">
        <v>14.331245993787338</v>
      </c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</row>
    <row r="83" spans="1:207" s="8" customFormat="1" ht="13.8" thickBot="1">
      <c r="A83" s="12" t="s">
        <v>176</v>
      </c>
      <c r="B83" s="40" t="s">
        <v>324</v>
      </c>
      <c r="C83" s="9" t="s">
        <v>420</v>
      </c>
      <c r="D83" s="41">
        <v>36.520000000000003</v>
      </c>
      <c r="E83" s="41">
        <v>77.150000000000006</v>
      </c>
      <c r="F83" s="42">
        <v>30</v>
      </c>
      <c r="G83" s="9" t="s">
        <v>102</v>
      </c>
      <c r="H83" s="9" t="s">
        <v>89</v>
      </c>
      <c r="I83" s="63" t="s">
        <v>90</v>
      </c>
      <c r="J83" s="45">
        <v>7</v>
      </c>
      <c r="K83" s="44">
        <v>40724</v>
      </c>
      <c r="L83" s="13">
        <v>368.74</v>
      </c>
      <c r="M83" s="13">
        <v>368.74</v>
      </c>
      <c r="N83" s="13">
        <v>3.2879316666666667</v>
      </c>
      <c r="O83" s="30">
        <v>3.33</v>
      </c>
      <c r="P83" s="13">
        <v>8.7210000000000001</v>
      </c>
      <c r="Q83" s="13">
        <v>97.549644618333332</v>
      </c>
      <c r="R83" s="13">
        <v>158.76764431999999</v>
      </c>
      <c r="S83" s="13">
        <v>13.283243933333335</v>
      </c>
      <c r="T83" s="13">
        <v>7.8910359999999999E-2</v>
      </c>
      <c r="U83" s="13">
        <v>1.3151726666666667E-2</v>
      </c>
      <c r="V83" s="13">
        <v>0.62470701666666661</v>
      </c>
      <c r="W83" s="13">
        <v>2.8960102119999998</v>
      </c>
      <c r="X83" s="13">
        <v>0.55500286533333343</v>
      </c>
      <c r="Y83" s="13">
        <v>8.680139600000001E-3</v>
      </c>
      <c r="Z83" s="13">
        <v>0.12231105800000001</v>
      </c>
      <c r="AA83" s="13">
        <v>0.18149382800000002</v>
      </c>
      <c r="AB83" s="13">
        <v>7.8910360000000006E-3</v>
      </c>
      <c r="AC83" s="13">
        <v>7.7069118266666665</v>
      </c>
      <c r="AD83" s="13">
        <v>80.620084466666668</v>
      </c>
      <c r="AE83" s="13">
        <v>97.549644618333332</v>
      </c>
      <c r="AF83" s="13">
        <v>158.76764431999999</v>
      </c>
      <c r="AG83" s="13">
        <v>13.283243933333335</v>
      </c>
      <c r="AH83" s="13">
        <v>7.8910359999999999E-2</v>
      </c>
      <c r="AI83" s="13">
        <v>1.3151726666666667E-2</v>
      </c>
      <c r="AJ83" s="13">
        <v>0.62470701666666661</v>
      </c>
      <c r="AK83" s="13">
        <v>2.8960102119999998</v>
      </c>
      <c r="AL83" s="13">
        <v>0.55500286533333343</v>
      </c>
      <c r="AM83" s="13">
        <v>8.680139600000001E-3</v>
      </c>
      <c r="AN83" s="13">
        <v>0.12231105800000001</v>
      </c>
      <c r="AO83" s="13">
        <v>0.18149382800000002</v>
      </c>
      <c r="AP83" s="13">
        <v>7.8910360000000006E-3</v>
      </c>
      <c r="AQ83" s="13">
        <v>7.7069118266666665</v>
      </c>
      <c r="AR83" s="13">
        <v>80.620084466666668</v>
      </c>
      <c r="AS83" s="13">
        <v>9.8910360000000003E-2</v>
      </c>
      <c r="AT83" s="13">
        <v>3.3151726666666666E-2</v>
      </c>
      <c r="AU83" s="13">
        <v>0.62470701666666661</v>
      </c>
      <c r="AV83" s="13">
        <v>6.4160102119999998</v>
      </c>
      <c r="AW83" s="13">
        <v>1.0950028653333335</v>
      </c>
      <c r="AX83" s="13">
        <v>8.680139600000001E-3</v>
      </c>
      <c r="AY83" s="13">
        <v>0.282311058</v>
      </c>
      <c r="AZ83" s="13">
        <v>0.41149382800000001</v>
      </c>
      <c r="BA83" s="13">
        <v>2.7891036000000001E-2</v>
      </c>
      <c r="BB83" s="13">
        <v>12.346911826666666</v>
      </c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</row>
    <row r="84" spans="1:207" s="8" customFormat="1" ht="13.8" thickBot="1">
      <c r="A84" s="12" t="s">
        <v>176</v>
      </c>
      <c r="B84" s="40" t="s">
        <v>325</v>
      </c>
      <c r="C84" s="9" t="s">
        <v>420</v>
      </c>
      <c r="D84" s="41">
        <v>36.520000000000003</v>
      </c>
      <c r="E84" s="41">
        <v>77.150000000000006</v>
      </c>
      <c r="F84" s="42">
        <v>18</v>
      </c>
      <c r="G84" s="9" t="s">
        <v>102</v>
      </c>
      <c r="H84" s="9" t="s">
        <v>89</v>
      </c>
      <c r="I84" s="63" t="s">
        <v>90</v>
      </c>
      <c r="J84" s="45">
        <v>6.8</v>
      </c>
      <c r="K84" s="44">
        <v>40724</v>
      </c>
      <c r="L84" s="13">
        <v>208.04000000000002</v>
      </c>
      <c r="M84" s="13">
        <v>208.04</v>
      </c>
      <c r="N84" s="13">
        <v>3.0917055555555559</v>
      </c>
      <c r="O84" s="30">
        <v>3.09</v>
      </c>
      <c r="P84" s="13">
        <v>9.4179999999999993</v>
      </c>
      <c r="Q84" s="13">
        <v>91.727812127777796</v>
      </c>
      <c r="R84" s="13">
        <v>149.29227786666669</v>
      </c>
      <c r="S84" s="13">
        <v>12.490490444444447</v>
      </c>
      <c r="T84" s="13">
        <v>7.4200933333333344E-2</v>
      </c>
      <c r="U84" s="13">
        <v>1.2366822222222225E-2</v>
      </c>
      <c r="V84" s="13">
        <v>0.58742405555555555</v>
      </c>
      <c r="W84" s="13">
        <v>2.7231742533333336</v>
      </c>
      <c r="X84" s="13">
        <v>0.52187989777777788</v>
      </c>
      <c r="Y84" s="13">
        <v>8.1621026666666673E-3</v>
      </c>
      <c r="Z84" s="13">
        <v>0.11501144666666668</v>
      </c>
      <c r="AA84" s="13">
        <v>0.17066214666666671</v>
      </c>
      <c r="AB84" s="13">
        <v>7.420093333333334E-3</v>
      </c>
      <c r="AC84" s="13">
        <v>7.2469578222222237</v>
      </c>
      <c r="AD84" s="13">
        <v>75.808620222222231</v>
      </c>
      <c r="AE84" s="13">
        <v>91.727812127777796</v>
      </c>
      <c r="AF84" s="13">
        <v>149.29227786666669</v>
      </c>
      <c r="AG84" s="13">
        <v>12.490490444444447</v>
      </c>
      <c r="AH84" s="13">
        <v>7.4200933333333344E-2</v>
      </c>
      <c r="AI84" s="13">
        <v>1.2366822222222225E-2</v>
      </c>
      <c r="AJ84" s="13">
        <v>0.58742405555555555</v>
      </c>
      <c r="AK84" s="13">
        <v>2.7231742533333336</v>
      </c>
      <c r="AL84" s="13">
        <v>0.52187989777777788</v>
      </c>
      <c r="AM84" s="13">
        <v>8.1621026666666673E-3</v>
      </c>
      <c r="AN84" s="13">
        <v>0.11501144666666668</v>
      </c>
      <c r="AO84" s="13">
        <v>0.17066214666666671</v>
      </c>
      <c r="AP84" s="13">
        <v>7.420093333333334E-3</v>
      </c>
      <c r="AQ84" s="13">
        <v>7.2469578222222237</v>
      </c>
      <c r="AR84" s="13">
        <v>75.808620222222231</v>
      </c>
      <c r="AS84" s="13">
        <v>9.4200933333333348E-2</v>
      </c>
      <c r="AT84" s="13">
        <v>4.2366822222222225E-2</v>
      </c>
      <c r="AU84" s="13">
        <v>0.58742405555555555</v>
      </c>
      <c r="AV84" s="13">
        <v>6.6931742533333338</v>
      </c>
      <c r="AW84" s="13">
        <v>1.1418798977777778</v>
      </c>
      <c r="AX84" s="13">
        <v>8.1621026666666673E-3</v>
      </c>
      <c r="AY84" s="13">
        <v>0.30501144666666669</v>
      </c>
      <c r="AZ84" s="13">
        <v>0.43066214666666669</v>
      </c>
      <c r="BA84" s="13">
        <v>3.7420093333333335E-2</v>
      </c>
      <c r="BB84" s="13">
        <v>12.596957822222222</v>
      </c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</row>
    <row r="85" spans="1:207" s="8" customFormat="1" ht="13.8" thickBot="1">
      <c r="A85" s="12" t="s">
        <v>176</v>
      </c>
      <c r="B85" s="40" t="s">
        <v>326</v>
      </c>
      <c r="C85" s="9" t="s">
        <v>420</v>
      </c>
      <c r="D85" s="41">
        <v>36.520000000000003</v>
      </c>
      <c r="E85" s="41">
        <v>77.150000000000006</v>
      </c>
      <c r="F85" s="42">
        <v>19.2</v>
      </c>
      <c r="G85" s="9" t="s">
        <v>102</v>
      </c>
      <c r="H85" s="9" t="s">
        <v>89</v>
      </c>
      <c r="I85" s="63" t="s">
        <v>90</v>
      </c>
      <c r="J85" s="45">
        <v>7.1</v>
      </c>
      <c r="K85" s="44">
        <v>40724</v>
      </c>
      <c r="L85" s="13">
        <v>183.85</v>
      </c>
      <c r="M85" s="13">
        <v>183.85</v>
      </c>
      <c r="N85" s="13">
        <v>2.5614518229166667</v>
      </c>
      <c r="O85" s="30">
        <v>2.56</v>
      </c>
      <c r="P85" s="13">
        <v>7.3800000000000008</v>
      </c>
      <c r="Q85" s="13">
        <v>75.995714134114593</v>
      </c>
      <c r="R85" s="13">
        <v>123.68738562499999</v>
      </c>
      <c r="S85" s="13">
        <v>10.348265364583334</v>
      </c>
      <c r="T85" s="13">
        <v>6.1474843750000008E-2</v>
      </c>
      <c r="U85" s="13">
        <v>1.0245807291666667E-2</v>
      </c>
      <c r="V85" s="13">
        <v>0.48667584635416666</v>
      </c>
      <c r="W85" s="13">
        <v>2.2561267656249999</v>
      </c>
      <c r="X85" s="13">
        <v>0.43237306770833339</v>
      </c>
      <c r="Y85" s="13">
        <v>6.7622328124999995E-3</v>
      </c>
      <c r="Z85" s="13">
        <v>9.5286007812500004E-2</v>
      </c>
      <c r="AA85" s="13">
        <v>0.14139214062500002</v>
      </c>
      <c r="AB85" s="13">
        <v>6.1474843750000006E-3</v>
      </c>
      <c r="AC85" s="13">
        <v>6.0040430729166667</v>
      </c>
      <c r="AD85" s="13">
        <v>62.806798697916669</v>
      </c>
      <c r="AE85" s="13">
        <v>75.995714134114593</v>
      </c>
      <c r="AF85" s="13">
        <v>123.68738562499999</v>
      </c>
      <c r="AG85" s="13">
        <v>10.348265364583334</v>
      </c>
      <c r="AH85" s="13">
        <v>6.1474843750000008E-2</v>
      </c>
      <c r="AI85" s="13">
        <v>1.0245807291666667E-2</v>
      </c>
      <c r="AJ85" s="13">
        <v>0.48667584635416666</v>
      </c>
      <c r="AK85" s="13">
        <v>2.2561267656249999</v>
      </c>
      <c r="AL85" s="13">
        <v>0.43237306770833339</v>
      </c>
      <c r="AM85" s="13">
        <v>6.7622328124999995E-3</v>
      </c>
      <c r="AN85" s="13">
        <v>9.5286007812500004E-2</v>
      </c>
      <c r="AO85" s="13">
        <v>0.14139214062500002</v>
      </c>
      <c r="AP85" s="13">
        <v>6.1474843750000006E-3</v>
      </c>
      <c r="AQ85" s="13">
        <v>6.0040430729166667</v>
      </c>
      <c r="AR85" s="13">
        <v>62.806798697916669</v>
      </c>
      <c r="AS85" s="13">
        <v>7.1474843750000003E-2</v>
      </c>
      <c r="AT85" s="13">
        <v>3.024580729166667E-2</v>
      </c>
      <c r="AU85" s="13">
        <v>0.48667584635416666</v>
      </c>
      <c r="AV85" s="13">
        <v>4.8161267656250004</v>
      </c>
      <c r="AW85" s="13">
        <v>0.87237306770833345</v>
      </c>
      <c r="AX85" s="13">
        <v>6.7622328124999995E-3</v>
      </c>
      <c r="AY85" s="13">
        <v>0.23528600781250003</v>
      </c>
      <c r="AZ85" s="13">
        <v>0.331392140625</v>
      </c>
      <c r="BA85" s="13">
        <v>2.6147484375000002E-2</v>
      </c>
      <c r="BB85" s="13">
        <v>9.784043072916667</v>
      </c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</row>
    <row r="86" spans="1:207" s="8" customFormat="1" ht="13.8" thickBot="1">
      <c r="A86" s="12" t="s">
        <v>176</v>
      </c>
      <c r="B86" s="40" t="s">
        <v>327</v>
      </c>
      <c r="C86" s="9" t="s">
        <v>420</v>
      </c>
      <c r="D86" s="41">
        <v>36.520000000000003</v>
      </c>
      <c r="E86" s="41">
        <v>77.150000000000006</v>
      </c>
      <c r="F86" s="42">
        <v>18.5</v>
      </c>
      <c r="G86" s="9" t="s">
        <v>102</v>
      </c>
      <c r="H86" s="9" t="s">
        <v>89</v>
      </c>
      <c r="I86" s="63" t="s">
        <v>90</v>
      </c>
      <c r="J86" s="45">
        <v>6.9</v>
      </c>
      <c r="K86" s="44">
        <v>40724</v>
      </c>
      <c r="L86" s="13">
        <v>212.49</v>
      </c>
      <c r="M86" s="13">
        <v>212.49</v>
      </c>
      <c r="N86" s="13">
        <v>3.0724905405405409</v>
      </c>
      <c r="O86" s="30">
        <v>3.07</v>
      </c>
      <c r="P86" s="13">
        <v>6.6109999999999998</v>
      </c>
      <c r="Q86" s="13">
        <v>91.15772184729731</v>
      </c>
      <c r="R86" s="13">
        <v>148.36442322162162</v>
      </c>
      <c r="S86" s="13">
        <v>12.412861783783786</v>
      </c>
      <c r="T86" s="13">
        <v>7.3739772972972989E-2</v>
      </c>
      <c r="U86" s="13">
        <v>1.2289962162162164E-2</v>
      </c>
      <c r="V86" s="13">
        <v>0.58377320270270272</v>
      </c>
      <c r="W86" s="13">
        <v>2.7062496681081085</v>
      </c>
      <c r="X86" s="13">
        <v>0.51863640324324334</v>
      </c>
      <c r="Y86" s="13">
        <v>8.1113750270270287E-3</v>
      </c>
      <c r="Z86" s="13">
        <v>0.11429664810810813</v>
      </c>
      <c r="AA86" s="13">
        <v>0.16960147783783788</v>
      </c>
      <c r="AB86" s="13">
        <v>7.3739772972972982E-3</v>
      </c>
      <c r="AC86" s="13">
        <v>7.2019178270270281</v>
      </c>
      <c r="AD86" s="13">
        <v>75.337468054054057</v>
      </c>
      <c r="AE86" s="13">
        <v>91.15772184729731</v>
      </c>
      <c r="AF86" s="13">
        <v>148.36442322162162</v>
      </c>
      <c r="AG86" s="13">
        <v>12.412861783783786</v>
      </c>
      <c r="AH86" s="13">
        <v>7.3739772972972989E-2</v>
      </c>
      <c r="AI86" s="13">
        <v>1.2289962162162164E-2</v>
      </c>
      <c r="AJ86" s="13">
        <v>0.58377320270270272</v>
      </c>
      <c r="AK86" s="13">
        <v>2.7062496681081085</v>
      </c>
      <c r="AL86" s="13">
        <v>0.51863640324324334</v>
      </c>
      <c r="AM86" s="13">
        <v>8.1113750270270287E-3</v>
      </c>
      <c r="AN86" s="13">
        <v>0.11429664810810813</v>
      </c>
      <c r="AO86" s="13">
        <v>0.16960147783783788</v>
      </c>
      <c r="AP86" s="13">
        <v>7.3739772972972982E-3</v>
      </c>
      <c r="AQ86" s="13">
        <v>7.2019178270270281</v>
      </c>
      <c r="AR86" s="13">
        <v>75.337468054054057</v>
      </c>
      <c r="AS86" s="13">
        <v>8.3739772972972984E-2</v>
      </c>
      <c r="AT86" s="13">
        <v>2.2289962162162162E-2</v>
      </c>
      <c r="AU86" s="13">
        <v>0.58377320270270272</v>
      </c>
      <c r="AV86" s="13">
        <v>4.8462496681081086</v>
      </c>
      <c r="AW86" s="13">
        <v>0.85863640324324342</v>
      </c>
      <c r="AX86" s="13">
        <v>8.1113750270270287E-3</v>
      </c>
      <c r="AY86" s="13">
        <v>0.22429664810810812</v>
      </c>
      <c r="AZ86" s="13">
        <v>0.31960147783783788</v>
      </c>
      <c r="BA86" s="13">
        <v>2.7373977297297299E-2</v>
      </c>
      <c r="BB86" s="13">
        <v>10.141917827027028</v>
      </c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</row>
    <row r="87" spans="1:207" s="8" customFormat="1" ht="13.8" thickBot="1">
      <c r="A87" s="12" t="s">
        <v>176</v>
      </c>
      <c r="B87" s="40" t="s">
        <v>334</v>
      </c>
      <c r="C87" s="9" t="s">
        <v>420</v>
      </c>
      <c r="D87" s="41">
        <v>36.520000000000003</v>
      </c>
      <c r="E87" s="41">
        <v>77.150000000000006</v>
      </c>
      <c r="F87" s="42">
        <v>17.5</v>
      </c>
      <c r="G87" s="9" t="s">
        <v>102</v>
      </c>
      <c r="H87" s="9" t="s">
        <v>218</v>
      </c>
      <c r="I87" s="63" t="s">
        <v>90</v>
      </c>
      <c r="J87" s="45">
        <v>6.9</v>
      </c>
      <c r="K87" s="44">
        <v>40724</v>
      </c>
      <c r="L87" s="13">
        <v>173.66</v>
      </c>
      <c r="M87" s="13">
        <v>173.66</v>
      </c>
      <c r="N87" s="13">
        <v>2.8639014857142859</v>
      </c>
      <c r="O87" s="30">
        <v>2.86</v>
      </c>
      <c r="P87" s="13">
        <v>8.2569999999999997</v>
      </c>
      <c r="Q87" s="13">
        <v>69.068712130971434</v>
      </c>
      <c r="R87" s="13">
        <v>82.2913452905143</v>
      </c>
      <c r="S87" s="13">
        <v>12.125758890514286</v>
      </c>
      <c r="T87" s="13">
        <v>1.9073583894857145E-2</v>
      </c>
      <c r="U87" s="13">
        <v>5.7278029714285719E-3</v>
      </c>
      <c r="V87" s="13">
        <v>0.127901840352</v>
      </c>
      <c r="W87" s="13">
        <v>1.1283771853714286</v>
      </c>
      <c r="X87" s="13">
        <v>0.14319507428571429</v>
      </c>
      <c r="Y87" s="13">
        <v>2.1479261142857147E-3</v>
      </c>
      <c r="Z87" s="13">
        <v>3.2476642848000004E-2</v>
      </c>
      <c r="AA87" s="13">
        <v>5.7278029714285722E-2</v>
      </c>
      <c r="AB87" s="13">
        <v>2.0047310400000001E-2</v>
      </c>
      <c r="AC87" s="13">
        <v>1.9627462442194288</v>
      </c>
      <c r="AD87" s="13">
        <v>1215.4397905371429</v>
      </c>
      <c r="AE87" s="13">
        <v>69.068712130971434</v>
      </c>
      <c r="AF87" s="13">
        <v>82.2913452905143</v>
      </c>
      <c r="AG87" s="13">
        <v>12.125758890514286</v>
      </c>
      <c r="AH87" s="13">
        <v>1.9073583894857145E-2</v>
      </c>
      <c r="AI87" s="13">
        <v>5.7278029714285719E-3</v>
      </c>
      <c r="AJ87" s="13">
        <v>0.127901840352</v>
      </c>
      <c r="AK87" s="13">
        <v>1.1283771853714286</v>
      </c>
      <c r="AL87" s="13">
        <v>0.14319507428571429</v>
      </c>
      <c r="AM87" s="13">
        <v>2.1479261142857147E-3</v>
      </c>
      <c r="AN87" s="13">
        <v>3.2476642848000004E-2</v>
      </c>
      <c r="AO87" s="13">
        <v>5.7278029714285722E-2</v>
      </c>
      <c r="AP87" s="13">
        <v>2.0047310400000001E-2</v>
      </c>
      <c r="AQ87" s="13">
        <v>1.9627462442194288</v>
      </c>
      <c r="AR87" s="13">
        <v>1215.4397905371429</v>
      </c>
      <c r="AS87" s="13">
        <v>3.9073583894857142E-2</v>
      </c>
      <c r="AT87" s="13">
        <v>2.5727802971428571E-2</v>
      </c>
      <c r="AU87" s="13">
        <v>0.127901840352</v>
      </c>
      <c r="AV87" s="13">
        <v>4.7183771853714287</v>
      </c>
      <c r="AW87" s="13">
        <v>0.69319507428571436</v>
      </c>
      <c r="AX87" s="13">
        <v>2.1479261142857147E-3</v>
      </c>
      <c r="AY87" s="13">
        <v>0.20247664284800002</v>
      </c>
      <c r="AZ87" s="13">
        <v>0.28727802971428573</v>
      </c>
      <c r="BA87" s="13">
        <v>4.0047310400000001E-2</v>
      </c>
      <c r="BB87" s="13">
        <v>6.6427462442194285</v>
      </c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</row>
    <row r="88" spans="1:207" s="8" customFormat="1" ht="13.8" thickBot="1">
      <c r="A88" s="12" t="s">
        <v>176</v>
      </c>
      <c r="B88" s="40" t="s">
        <v>335</v>
      </c>
      <c r="C88" s="9" t="s">
        <v>420</v>
      </c>
      <c r="D88" s="41">
        <v>36.520000000000003</v>
      </c>
      <c r="E88" s="41">
        <v>77.150000000000006</v>
      </c>
      <c r="F88" s="42">
        <v>4.3</v>
      </c>
      <c r="G88" s="9" t="s">
        <v>102</v>
      </c>
      <c r="H88" s="9" t="s">
        <v>218</v>
      </c>
      <c r="I88" s="63" t="s">
        <v>90</v>
      </c>
      <c r="J88" s="45">
        <v>5</v>
      </c>
      <c r="K88" s="44">
        <v>40724</v>
      </c>
      <c r="L88" s="13">
        <v>24.94</v>
      </c>
      <c r="M88" s="13">
        <v>24.94</v>
      </c>
      <c r="N88" s="13">
        <v>1.6738800000000003</v>
      </c>
      <c r="O88" s="30">
        <v>1.67</v>
      </c>
      <c r="P88" s="13">
        <v>1.67</v>
      </c>
      <c r="Q88" s="13">
        <v>40.368963960000009</v>
      </c>
      <c r="R88" s="13">
        <v>48.097267920000007</v>
      </c>
      <c r="S88" s="13">
        <v>7.0872079200000009</v>
      </c>
      <c r="T88" s="13">
        <v>1.1148040800000002E-2</v>
      </c>
      <c r="U88" s="13">
        <v>3.3477600000000004E-3</v>
      </c>
      <c r="V88" s="13">
        <v>7.4755480799999996E-2</v>
      </c>
      <c r="W88" s="13">
        <v>0.65950872000000016</v>
      </c>
      <c r="X88" s="13">
        <v>8.3694000000000018E-2</v>
      </c>
      <c r="Y88" s="13">
        <v>1.2554100000000002E-3</v>
      </c>
      <c r="Z88" s="13">
        <v>1.89817992E-2</v>
      </c>
      <c r="AA88" s="13">
        <v>3.3477600000000003E-2</v>
      </c>
      <c r="AB88" s="13">
        <v>1.1717160000000003E-2</v>
      </c>
      <c r="AC88" s="13">
        <v>1.1471769192000001</v>
      </c>
      <c r="AD88" s="13">
        <v>710.39467200000001</v>
      </c>
      <c r="AE88" s="13">
        <v>40.368963960000009</v>
      </c>
      <c r="AF88" s="13">
        <v>48.097267920000007</v>
      </c>
      <c r="AG88" s="13">
        <v>7.0872079200000009</v>
      </c>
      <c r="AH88" s="13">
        <v>1.1148040800000002E-2</v>
      </c>
      <c r="AI88" s="13">
        <v>3.3477600000000004E-3</v>
      </c>
      <c r="AJ88" s="13">
        <v>7.4755480799999996E-2</v>
      </c>
      <c r="AK88" s="13">
        <v>0.65950872000000016</v>
      </c>
      <c r="AL88" s="13">
        <v>8.3694000000000018E-2</v>
      </c>
      <c r="AM88" s="13">
        <v>1.2554100000000002E-3</v>
      </c>
      <c r="AN88" s="13">
        <v>1.89817992E-2</v>
      </c>
      <c r="AO88" s="13">
        <v>3.3477600000000003E-2</v>
      </c>
      <c r="AP88" s="13">
        <v>1.1717160000000003E-2</v>
      </c>
      <c r="AQ88" s="13">
        <v>1.1471769192000001</v>
      </c>
      <c r="AR88" s="13">
        <v>710.39467200000001</v>
      </c>
      <c r="AS88" s="13">
        <v>1.1148040800000002E-2</v>
      </c>
      <c r="AT88" s="13">
        <v>3.3477600000000004E-3</v>
      </c>
      <c r="AU88" s="13">
        <v>7.4755480799999996E-2</v>
      </c>
      <c r="AV88" s="13">
        <v>0.65950872000000016</v>
      </c>
      <c r="AW88" s="13">
        <v>8.3694000000000018E-2</v>
      </c>
      <c r="AX88" s="13">
        <v>1.2554100000000002E-3</v>
      </c>
      <c r="AY88" s="13">
        <v>1.89817992E-2</v>
      </c>
      <c r="AZ88" s="13">
        <v>3.3477600000000003E-2</v>
      </c>
      <c r="BA88" s="13">
        <v>1.1717160000000003E-2</v>
      </c>
      <c r="BB88" s="13">
        <v>1.1471769192000001</v>
      </c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</row>
    <row r="89" spans="1:207" s="8" customFormat="1" ht="13.8" thickBot="1">
      <c r="A89" s="12" t="s">
        <v>176</v>
      </c>
      <c r="B89" s="40" t="s">
        <v>306</v>
      </c>
      <c r="C89" s="9" t="s">
        <v>420</v>
      </c>
      <c r="D89" s="41">
        <v>36.520000000000003</v>
      </c>
      <c r="E89" s="41">
        <v>77.150000000000006</v>
      </c>
      <c r="F89" s="42">
        <v>13</v>
      </c>
      <c r="G89" s="9" t="s">
        <v>102</v>
      </c>
      <c r="H89" s="9" t="s">
        <v>218</v>
      </c>
      <c r="I89" s="63" t="s">
        <v>90</v>
      </c>
      <c r="J89" s="45">
        <v>6.2</v>
      </c>
      <c r="K89" s="44">
        <v>40724</v>
      </c>
      <c r="L89" s="13">
        <v>192.12</v>
      </c>
      <c r="M89" s="13">
        <v>192.12</v>
      </c>
      <c r="N89" s="13">
        <v>4.7368050769230781</v>
      </c>
      <c r="O89" s="30">
        <v>4.74</v>
      </c>
      <c r="P89" s="13">
        <v>10.083</v>
      </c>
      <c r="Q89" s="13">
        <v>112.74422897061541</v>
      </c>
      <c r="R89" s="13">
        <v>122.04341748276926</v>
      </c>
      <c r="S89" s="13">
        <v>18.446052141230773</v>
      </c>
      <c r="T89" s="13">
        <v>2.6712260070769236E-2</v>
      </c>
      <c r="U89" s="13">
        <v>8.9840039015384628E-3</v>
      </c>
      <c r="V89" s="13">
        <v>0.37244256940000003</v>
      </c>
      <c r="W89" s="13">
        <v>1.5904080771323079</v>
      </c>
      <c r="X89" s="13">
        <v>0.24344993825230771</v>
      </c>
      <c r="Y89" s="13">
        <v>3.0935979461538471E-3</v>
      </c>
      <c r="Z89" s="13">
        <v>5.7142613338461545E-2</v>
      </c>
      <c r="AA89" s="13">
        <v>8.9105629636923089E-2</v>
      </c>
      <c r="AB89" s="13">
        <v>2.0672676104615387E-2</v>
      </c>
      <c r="AC89" s="13">
        <v>3.1767979035907699</v>
      </c>
      <c r="AD89" s="13">
        <v>2010.9610430867692</v>
      </c>
      <c r="AE89" s="13">
        <v>112.74422897061541</v>
      </c>
      <c r="AF89" s="13">
        <v>122.04341748276926</v>
      </c>
      <c r="AG89" s="13">
        <v>18.446052141230773</v>
      </c>
      <c r="AH89" s="13">
        <v>2.6712260070769236E-2</v>
      </c>
      <c r="AI89" s="13">
        <v>8.9840039015384628E-3</v>
      </c>
      <c r="AJ89" s="13">
        <v>0.37244256940000003</v>
      </c>
      <c r="AK89" s="13">
        <v>1.5904080771323079</v>
      </c>
      <c r="AL89" s="13">
        <v>0.24344993825230771</v>
      </c>
      <c r="AM89" s="13">
        <v>3.0935979461538471E-3</v>
      </c>
      <c r="AN89" s="13">
        <v>5.7142613338461545E-2</v>
      </c>
      <c r="AO89" s="13">
        <v>8.9105629636923089E-2</v>
      </c>
      <c r="AP89" s="13">
        <v>2.0672676104615387E-2</v>
      </c>
      <c r="AQ89" s="13">
        <v>3.1767979035907699</v>
      </c>
      <c r="AR89" s="13">
        <v>2010.9610430867692</v>
      </c>
      <c r="AS89" s="13">
        <v>3.6712260070769234E-2</v>
      </c>
      <c r="AT89" s="13">
        <v>2.8984003901538463E-2</v>
      </c>
      <c r="AU89" s="13">
        <v>0.37244256940000003</v>
      </c>
      <c r="AV89" s="13">
        <v>5.1504080771323082</v>
      </c>
      <c r="AW89" s="13">
        <v>0.78344993825230769</v>
      </c>
      <c r="AX89" s="13">
        <v>3.0935979461538471E-3</v>
      </c>
      <c r="AY89" s="13">
        <v>0.21714261333846155</v>
      </c>
      <c r="AZ89" s="13">
        <v>0.31910562963692313</v>
      </c>
      <c r="BA89" s="13">
        <v>4.0672676104615391E-2</v>
      </c>
      <c r="BB89" s="13">
        <v>7.8167979035907695</v>
      </c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</row>
    <row r="90" spans="1:207" s="8" customFormat="1" ht="13.8" thickBot="1">
      <c r="A90" s="12" t="s">
        <v>176</v>
      </c>
      <c r="B90" s="40" t="s">
        <v>307</v>
      </c>
      <c r="C90" s="9" t="s">
        <v>420</v>
      </c>
      <c r="D90" s="41">
        <v>36.520000000000003</v>
      </c>
      <c r="E90" s="41">
        <v>77.150000000000006</v>
      </c>
      <c r="F90" s="42">
        <v>20.2</v>
      </c>
      <c r="G90" s="9" t="s">
        <v>102</v>
      </c>
      <c r="H90" s="9" t="s">
        <v>218</v>
      </c>
      <c r="I90" s="63" t="s">
        <v>90</v>
      </c>
      <c r="J90" s="45">
        <v>5.5</v>
      </c>
      <c r="K90" s="44">
        <v>40724</v>
      </c>
      <c r="L90" s="13">
        <v>278.98</v>
      </c>
      <c r="M90" s="13">
        <v>278.98</v>
      </c>
      <c r="N90" s="13">
        <v>4.7122760396039611</v>
      </c>
      <c r="O90" s="30">
        <v>4.71</v>
      </c>
      <c r="P90" s="13">
        <v>11.055</v>
      </c>
      <c r="Q90" s="13">
        <v>111.34637053980201</v>
      </c>
      <c r="R90" s="13">
        <v>113.74491904396042</v>
      </c>
      <c r="S90" s="13">
        <v>17.473119554851486</v>
      </c>
      <c r="T90" s="13">
        <v>2.3938362281188123E-2</v>
      </c>
      <c r="U90" s="13">
        <v>8.6705879128712894E-3</v>
      </c>
      <c r="V90" s="13">
        <v>0.45822172209108913</v>
      </c>
      <c r="W90" s="13">
        <v>1.4317779518732676</v>
      </c>
      <c r="X90" s="13">
        <v>0.2457923182257426</v>
      </c>
      <c r="Y90" s="13">
        <v>2.8273656237623769E-3</v>
      </c>
      <c r="Z90" s="13">
        <v>5.871495945346536E-2</v>
      </c>
      <c r="AA90" s="13">
        <v>8.5574932879207935E-2</v>
      </c>
      <c r="AB90" s="13">
        <v>1.3759846035643565E-2</v>
      </c>
      <c r="AC90" s="13">
        <v>3.1224483493623767</v>
      </c>
      <c r="AD90" s="13">
        <v>2000.9078028324755</v>
      </c>
      <c r="AE90" s="13">
        <v>111.34637053980201</v>
      </c>
      <c r="AF90" s="13">
        <v>113.74491904396042</v>
      </c>
      <c r="AG90" s="13">
        <v>17.473119554851486</v>
      </c>
      <c r="AH90" s="13">
        <v>2.3938362281188123E-2</v>
      </c>
      <c r="AI90" s="13">
        <v>8.6705879128712894E-3</v>
      </c>
      <c r="AJ90" s="13">
        <v>0.45822172209108913</v>
      </c>
      <c r="AK90" s="13">
        <v>1.4317779518732676</v>
      </c>
      <c r="AL90" s="13">
        <v>0.2457923182257426</v>
      </c>
      <c r="AM90" s="13">
        <v>2.8273656237623769E-3</v>
      </c>
      <c r="AN90" s="13">
        <v>5.871495945346536E-2</v>
      </c>
      <c r="AO90" s="13">
        <v>8.5574932879207935E-2</v>
      </c>
      <c r="AP90" s="13">
        <v>1.3759846035643565E-2</v>
      </c>
      <c r="AQ90" s="13">
        <v>3.1224483493623767</v>
      </c>
      <c r="AR90" s="13">
        <v>2000.9078028324755</v>
      </c>
      <c r="AS90" s="13">
        <v>4.3938362281188123E-2</v>
      </c>
      <c r="AT90" s="13">
        <v>2.867058791287129E-2</v>
      </c>
      <c r="AU90" s="13">
        <v>0.45822172209108913</v>
      </c>
      <c r="AV90" s="13">
        <v>4.9917779518732672</v>
      </c>
      <c r="AW90" s="13">
        <v>0.77579231822574268</v>
      </c>
      <c r="AX90" s="13">
        <v>2.8273656237623769E-3</v>
      </c>
      <c r="AY90" s="13">
        <v>0.19871495945346537</v>
      </c>
      <c r="AZ90" s="13">
        <v>0.38557493287920791</v>
      </c>
      <c r="BA90" s="13">
        <v>4.3759846035643563E-2</v>
      </c>
      <c r="BB90" s="13">
        <v>11.072448349362377</v>
      </c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</row>
    <row r="91" spans="1:207" s="8" customFormat="1" ht="13.8" thickBot="1">
      <c r="A91" s="12" t="s">
        <v>176</v>
      </c>
      <c r="B91" s="40" t="s">
        <v>336</v>
      </c>
      <c r="C91" s="9" t="s">
        <v>420</v>
      </c>
      <c r="D91" s="41">
        <v>36.520000000000003</v>
      </c>
      <c r="E91" s="41">
        <v>77.150000000000006</v>
      </c>
      <c r="F91" s="42">
        <v>3.5</v>
      </c>
      <c r="G91" s="9" t="s">
        <v>102</v>
      </c>
      <c r="H91" s="9" t="s">
        <v>218</v>
      </c>
      <c r="I91" s="63" t="s">
        <v>90</v>
      </c>
      <c r="J91" s="45">
        <v>6.1</v>
      </c>
      <c r="K91" s="44">
        <v>40724</v>
      </c>
      <c r="L91" s="13">
        <v>24.33</v>
      </c>
      <c r="M91" s="13">
        <v>24.33</v>
      </c>
      <c r="N91" s="13">
        <v>2.0061822857142859</v>
      </c>
      <c r="O91" s="30">
        <v>2.0099999999999998</v>
      </c>
      <c r="P91" s="13">
        <v>7.7729999999999997</v>
      </c>
      <c r="Q91" s="13">
        <v>48.383098184571438</v>
      </c>
      <c r="R91" s="13">
        <v>57.645641797714291</v>
      </c>
      <c r="S91" s="13">
        <v>8.494175797714286</v>
      </c>
      <c r="T91" s="13">
        <v>1.3361174022857145E-2</v>
      </c>
      <c r="U91" s="13">
        <v>4.012364571428572E-3</v>
      </c>
      <c r="V91" s="13">
        <v>8.9596100880000015E-2</v>
      </c>
      <c r="W91" s="13">
        <v>0.79043582057142858</v>
      </c>
      <c r="X91" s="13">
        <v>0.1003091142857143</v>
      </c>
      <c r="Y91" s="13">
        <v>1.5046367142857145E-3</v>
      </c>
      <c r="Z91" s="13">
        <v>2.2750107120000002E-2</v>
      </c>
      <c r="AA91" s="13">
        <v>4.0123645714285713E-2</v>
      </c>
      <c r="AB91" s="13">
        <v>1.4043276000000002E-2</v>
      </c>
      <c r="AC91" s="13">
        <v>1.3749169676914288</v>
      </c>
      <c r="AD91" s="13">
        <v>851.42376205714299</v>
      </c>
      <c r="AE91" s="13">
        <v>48.383098184571438</v>
      </c>
      <c r="AF91" s="13">
        <v>57.645641797714291</v>
      </c>
      <c r="AG91" s="13">
        <v>8.494175797714286</v>
      </c>
      <c r="AH91" s="13">
        <v>1.3361174022857145E-2</v>
      </c>
      <c r="AI91" s="13">
        <v>4.012364571428572E-3</v>
      </c>
      <c r="AJ91" s="13">
        <v>8.9596100880000015E-2</v>
      </c>
      <c r="AK91" s="13">
        <v>0.79043582057142858</v>
      </c>
      <c r="AL91" s="13">
        <v>0.1003091142857143</v>
      </c>
      <c r="AM91" s="13">
        <v>1.5046367142857145E-3</v>
      </c>
      <c r="AN91" s="13">
        <v>2.2750107120000002E-2</v>
      </c>
      <c r="AO91" s="13">
        <v>4.0123645714285713E-2</v>
      </c>
      <c r="AP91" s="13">
        <v>1.4043276000000002E-2</v>
      </c>
      <c r="AQ91" s="13">
        <v>1.3749169676914288</v>
      </c>
      <c r="AR91" s="13">
        <v>851.42376205714299</v>
      </c>
      <c r="AS91" s="13">
        <v>3.3361174022857147E-2</v>
      </c>
      <c r="AT91" s="13">
        <v>2.4012364571428572E-2</v>
      </c>
      <c r="AU91" s="13">
        <v>8.9596100880000015E-2</v>
      </c>
      <c r="AV91" s="13">
        <v>2.7804358205714284</v>
      </c>
      <c r="AW91" s="13">
        <v>0.50030911428571434</v>
      </c>
      <c r="AX91" s="13">
        <v>1.5046367142857145E-3</v>
      </c>
      <c r="AY91" s="13">
        <v>0.15275010712000001</v>
      </c>
      <c r="AZ91" s="13">
        <v>0.24012364571428574</v>
      </c>
      <c r="BA91" s="13">
        <v>3.4043276000000004E-2</v>
      </c>
      <c r="BB91" s="13">
        <v>5.8649169676914292</v>
      </c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</row>
    <row r="92" spans="1:207" s="8" customFormat="1" ht="13.8" thickBot="1">
      <c r="A92" s="12" t="s">
        <v>212</v>
      </c>
      <c r="B92" s="40" t="s">
        <v>308</v>
      </c>
      <c r="C92" s="9" t="s">
        <v>421</v>
      </c>
      <c r="D92" s="41" t="s">
        <v>422</v>
      </c>
      <c r="E92" s="41" t="s">
        <v>423</v>
      </c>
      <c r="F92" s="42">
        <v>33.4</v>
      </c>
      <c r="G92" s="9" t="s">
        <v>219</v>
      </c>
      <c r="H92" s="9" t="s">
        <v>218</v>
      </c>
      <c r="I92" s="63" t="s">
        <v>90</v>
      </c>
      <c r="J92" s="45">
        <v>6.4</v>
      </c>
      <c r="K92" s="44">
        <v>40724</v>
      </c>
      <c r="L92" s="13">
        <v>446.22</v>
      </c>
      <c r="M92" s="13">
        <v>446.22</v>
      </c>
      <c r="N92" s="13">
        <v>3.8556614371257494</v>
      </c>
      <c r="O92" s="30">
        <v>3.86</v>
      </c>
      <c r="P92" s="13">
        <v>3.86</v>
      </c>
      <c r="Q92" s="13">
        <v>92.986986879161705</v>
      </c>
      <c r="R92" s="13">
        <v>110.78857573437129</v>
      </c>
      <c r="S92" s="13">
        <v>16.32487052479042</v>
      </c>
      <c r="T92" s="13">
        <v>2.567870517125749E-2</v>
      </c>
      <c r="U92" s="13">
        <v>7.7113228742514989E-3</v>
      </c>
      <c r="V92" s="13">
        <v>0.17219383978203595</v>
      </c>
      <c r="W92" s="13">
        <v>1.5191306062275454</v>
      </c>
      <c r="X92" s="13">
        <v>0.19278307185628749</v>
      </c>
      <c r="Y92" s="13">
        <v>2.8917460778443119E-3</v>
      </c>
      <c r="Z92" s="13">
        <v>4.3723200697005998E-2</v>
      </c>
      <c r="AA92" s="13">
        <v>7.7113228742514986E-2</v>
      </c>
      <c r="AB92" s="13">
        <v>2.6989630059880244E-2</v>
      </c>
      <c r="AC92" s="13">
        <v>2.6424390093197614</v>
      </c>
      <c r="AD92" s="13">
        <v>1636.3427139161681</v>
      </c>
      <c r="AE92" s="13">
        <v>92.986986879161705</v>
      </c>
      <c r="AF92" s="13">
        <v>110.78857573437129</v>
      </c>
      <c r="AG92" s="13">
        <v>16.32487052479042</v>
      </c>
      <c r="AH92" s="13">
        <v>2.567870517125749E-2</v>
      </c>
      <c r="AI92" s="13">
        <v>7.7113228742514989E-3</v>
      </c>
      <c r="AJ92" s="13">
        <v>0.17219383978203595</v>
      </c>
      <c r="AK92" s="13">
        <v>1.5191306062275454</v>
      </c>
      <c r="AL92" s="13">
        <v>0.19278307185628749</v>
      </c>
      <c r="AM92" s="13">
        <v>2.8917460778443119E-3</v>
      </c>
      <c r="AN92" s="13">
        <v>4.3723200697005998E-2</v>
      </c>
      <c r="AO92" s="13">
        <v>7.7113228742514986E-2</v>
      </c>
      <c r="AP92" s="13">
        <v>2.6989630059880244E-2</v>
      </c>
      <c r="AQ92" s="13">
        <v>2.6424390093197614</v>
      </c>
      <c r="AR92" s="13">
        <v>1636.3427139161681</v>
      </c>
      <c r="AS92" s="13">
        <v>2.567870517125749E-2</v>
      </c>
      <c r="AT92" s="13">
        <v>7.7113228742514989E-3</v>
      </c>
      <c r="AU92" s="13">
        <v>0.17219383978203595</v>
      </c>
      <c r="AV92" s="13">
        <v>1.5191306062275454</v>
      </c>
      <c r="AW92" s="13">
        <v>0.19278307185628749</v>
      </c>
      <c r="AX92" s="13">
        <v>2.8917460778443119E-3</v>
      </c>
      <c r="AY92" s="13">
        <v>4.3723200697005998E-2</v>
      </c>
      <c r="AZ92" s="13">
        <v>7.7113228742514986E-2</v>
      </c>
      <c r="BA92" s="13">
        <v>2.6989630059880244E-2</v>
      </c>
      <c r="BB92" s="13">
        <v>2.6424390093197614</v>
      </c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</row>
    <row r="93" spans="1:207" s="8" customFormat="1" ht="13.8" thickBot="1">
      <c r="A93" s="12" t="s">
        <v>212</v>
      </c>
      <c r="B93" s="40" t="s">
        <v>310</v>
      </c>
      <c r="C93" s="9" t="s">
        <v>421</v>
      </c>
      <c r="D93" s="41" t="s">
        <v>422</v>
      </c>
      <c r="E93" s="41" t="s">
        <v>423</v>
      </c>
      <c r="F93" s="42">
        <v>32.4</v>
      </c>
      <c r="G93" s="9" t="s">
        <v>219</v>
      </c>
      <c r="H93" s="9" t="s">
        <v>218</v>
      </c>
      <c r="I93" s="63" t="s">
        <v>90</v>
      </c>
      <c r="J93" s="45">
        <v>6.2</v>
      </c>
      <c r="K93" s="44">
        <v>40724</v>
      </c>
      <c r="L93" s="13">
        <v>46.97</v>
      </c>
      <c r="M93" s="13">
        <v>46.97</v>
      </c>
      <c r="N93" s="13">
        <v>0.41838092592592596</v>
      </c>
      <c r="O93" s="30">
        <v>0.42</v>
      </c>
      <c r="P93" s="13">
        <v>0.42</v>
      </c>
      <c r="Q93" s="13">
        <v>10.090092790555557</v>
      </c>
      <c r="R93" s="13">
        <v>12.021757525555557</v>
      </c>
      <c r="S93" s="13">
        <v>1.7714248403703705</v>
      </c>
      <c r="T93" s="13">
        <v>2.7864169666666672E-3</v>
      </c>
      <c r="U93" s="13">
        <v>8.3676185185185196E-4</v>
      </c>
      <c r="V93" s="13">
        <v>1.8684892151851852E-2</v>
      </c>
      <c r="W93" s="13">
        <v>0.16484208481481483</v>
      </c>
      <c r="X93" s="13">
        <v>2.0919046296296297E-2</v>
      </c>
      <c r="Y93" s="13">
        <v>3.1378569444444446E-4</v>
      </c>
      <c r="Z93" s="13">
        <v>4.7444397000000003E-3</v>
      </c>
      <c r="AA93" s="13">
        <v>8.3676185185185183E-3</v>
      </c>
      <c r="AB93" s="13">
        <v>2.9286664814814818E-3</v>
      </c>
      <c r="AC93" s="13">
        <v>0.28673318377407414</v>
      </c>
      <c r="AD93" s="13">
        <v>177.56086496296297</v>
      </c>
      <c r="AE93" s="13">
        <v>10.090092790555557</v>
      </c>
      <c r="AF93" s="13">
        <v>12.021757525555557</v>
      </c>
      <c r="AG93" s="13">
        <v>1.7714248403703705</v>
      </c>
      <c r="AH93" s="13">
        <v>2.7864169666666672E-3</v>
      </c>
      <c r="AI93" s="13">
        <v>8.3676185185185196E-4</v>
      </c>
      <c r="AJ93" s="13">
        <v>1.8684892151851852E-2</v>
      </c>
      <c r="AK93" s="13">
        <v>0.16484208481481483</v>
      </c>
      <c r="AL93" s="13">
        <v>2.0919046296296297E-2</v>
      </c>
      <c r="AM93" s="13">
        <v>3.1378569444444446E-4</v>
      </c>
      <c r="AN93" s="13">
        <v>4.7444397000000003E-3</v>
      </c>
      <c r="AO93" s="13">
        <v>8.3676185185185183E-3</v>
      </c>
      <c r="AP93" s="13">
        <v>2.9286664814814818E-3</v>
      </c>
      <c r="AQ93" s="13">
        <v>0.28673318377407414</v>
      </c>
      <c r="AR93" s="13">
        <v>177.56086496296297</v>
      </c>
      <c r="AS93" s="13">
        <v>2.7864169666666672E-3</v>
      </c>
      <c r="AT93" s="13">
        <v>8.3676185185185196E-4</v>
      </c>
      <c r="AU93" s="13">
        <v>1.8684892151851852E-2</v>
      </c>
      <c r="AV93" s="13">
        <v>0.16484208481481483</v>
      </c>
      <c r="AW93" s="13">
        <v>2.0919046296296297E-2</v>
      </c>
      <c r="AX93" s="13">
        <v>3.1378569444444446E-4</v>
      </c>
      <c r="AY93" s="13">
        <v>4.7444397000000003E-3</v>
      </c>
      <c r="AZ93" s="13">
        <v>8.3676185185185183E-3</v>
      </c>
      <c r="BA93" s="13">
        <v>2.9286664814814818E-3</v>
      </c>
      <c r="BB93" s="13">
        <v>0.28673318377407414</v>
      </c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</row>
    <row r="94" spans="1:207" s="8" customFormat="1" ht="13.8" thickBot="1">
      <c r="A94" s="12"/>
      <c r="B94" s="40"/>
      <c r="C94" s="9"/>
      <c r="D94" s="41"/>
      <c r="E94" s="41"/>
      <c r="F94" s="42"/>
      <c r="G94" s="9"/>
      <c r="H94" s="9"/>
      <c r="I94" s="63"/>
      <c r="J94" s="45"/>
      <c r="K94" s="44"/>
      <c r="L94" s="13"/>
      <c r="M94" s="13"/>
      <c r="N94" s="13"/>
      <c r="O94" s="30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</row>
    <row r="95" spans="1:207" s="8" customFormat="1" ht="13.8" thickBot="1">
      <c r="A95" s="12"/>
      <c r="B95" s="40"/>
      <c r="C95" s="9"/>
      <c r="D95" s="41"/>
      <c r="E95" s="41"/>
      <c r="F95" s="42"/>
      <c r="G95" s="9"/>
      <c r="H95" s="9"/>
      <c r="I95" s="63"/>
      <c r="J95" s="45"/>
      <c r="K95" s="44"/>
      <c r="L95" s="13"/>
      <c r="M95" s="13"/>
      <c r="N95" s="13"/>
      <c r="O95" s="30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</row>
    <row r="96" spans="1:207" s="8" customFormat="1" ht="13.8" thickBot="1">
      <c r="A96" s="12"/>
      <c r="B96" s="40"/>
      <c r="C96" s="9"/>
      <c r="D96" s="41"/>
      <c r="E96" s="41"/>
      <c r="F96" s="42"/>
      <c r="G96" s="9"/>
      <c r="H96" s="9"/>
      <c r="I96" s="63"/>
      <c r="J96" s="45"/>
      <c r="K96" s="44"/>
      <c r="L96" s="13"/>
      <c r="M96" s="13"/>
      <c r="N96" s="13"/>
      <c r="O96" s="30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</row>
    <row r="97" spans="1:207" s="8" customFormat="1" ht="13.8" thickBot="1">
      <c r="A97" s="12"/>
      <c r="B97" s="40"/>
      <c r="C97" s="9"/>
      <c r="D97" s="41"/>
      <c r="E97" s="41"/>
      <c r="F97" s="42"/>
      <c r="G97" s="9"/>
      <c r="H97" s="9"/>
      <c r="I97" s="63"/>
      <c r="J97" s="45"/>
      <c r="K97" s="44"/>
      <c r="L97" s="13"/>
      <c r="M97" s="13"/>
      <c r="N97" s="13"/>
      <c r="O97" s="30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</row>
    <row r="98" spans="1:207" s="8" customFormat="1" ht="13.8" thickBot="1">
      <c r="A98" s="12"/>
      <c r="B98" s="40"/>
      <c r="C98" s="9"/>
      <c r="D98" s="41"/>
      <c r="E98" s="41"/>
      <c r="F98" s="42"/>
      <c r="G98" s="9"/>
      <c r="H98" s="9"/>
      <c r="I98" s="63"/>
      <c r="J98" s="45"/>
      <c r="K98" s="44"/>
      <c r="L98" s="13"/>
      <c r="M98" s="13"/>
      <c r="N98" s="13"/>
      <c r="O98" s="30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</row>
    <row r="99" spans="1:207" s="8" customFormat="1" ht="13.8" thickBot="1">
      <c r="A99" s="12"/>
      <c r="B99" s="40"/>
      <c r="C99" s="9"/>
      <c r="D99" s="41"/>
      <c r="E99" s="41"/>
      <c r="F99" s="42"/>
      <c r="G99" s="9"/>
      <c r="H99" s="9"/>
      <c r="I99" s="63"/>
      <c r="J99" s="45"/>
      <c r="K99" s="44"/>
      <c r="L99" s="13"/>
      <c r="M99" s="13"/>
      <c r="N99" s="13"/>
      <c r="O99" s="30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</row>
    <row r="100" spans="1:207" s="8" customFormat="1" ht="13.8" thickBot="1">
      <c r="A100" s="12"/>
      <c r="B100" s="40"/>
      <c r="C100" s="9"/>
      <c r="D100" s="41"/>
      <c r="E100" s="41"/>
      <c r="F100" s="42"/>
      <c r="G100" s="9"/>
      <c r="H100" s="9"/>
      <c r="I100" s="63"/>
      <c r="J100" s="45"/>
      <c r="K100" s="44"/>
      <c r="L100" s="13"/>
      <c r="M100" s="13"/>
      <c r="N100" s="13"/>
      <c r="O100" s="30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</row>
  </sheetData>
  <mergeCells count="16">
    <mergeCell ref="Q1:AD1"/>
    <mergeCell ref="AE1:AR1"/>
    <mergeCell ref="AS1:BB1"/>
    <mergeCell ref="A1:A2"/>
    <mergeCell ref="F1:F2"/>
    <mergeCell ref="G1:G2"/>
    <mergeCell ref="E1:E2"/>
    <mergeCell ref="H1:H2"/>
    <mergeCell ref="I1:I2"/>
    <mergeCell ref="J1:J2"/>
    <mergeCell ref="K1:K2"/>
    <mergeCell ref="L1:M1"/>
    <mergeCell ref="N1:P1"/>
    <mergeCell ref="B1:B2"/>
    <mergeCell ref="C1:C2"/>
    <mergeCell ref="D1:D2"/>
  </mergeCells>
  <phoneticPr fontId="2" type="noConversion"/>
  <pageMargins left="0.75" right="0.75" top="1" bottom="1" header="0.5" footer="0.5"/>
  <pageSetup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G23" sqref="G23:G29"/>
    </sheetView>
  </sheetViews>
  <sheetFormatPr defaultRowHeight="13.2"/>
  <cols>
    <col min="1" max="1" width="7.5546875" style="6" customWidth="1"/>
    <col min="2" max="2" width="12.6640625" style="6" customWidth="1"/>
    <col min="3" max="3" width="8.44140625" style="6" customWidth="1"/>
    <col min="4" max="5" width="8.109375" style="6" customWidth="1"/>
    <col min="6" max="6" width="14.6640625" style="6" customWidth="1"/>
    <col min="7" max="7" width="9.33203125" style="6" customWidth="1"/>
    <col min="8" max="8" width="13.6640625" style="6" customWidth="1"/>
    <col min="9" max="9" width="14.5546875" style="6" customWidth="1"/>
    <col min="10" max="10" width="9.109375" style="6" customWidth="1"/>
  </cols>
  <sheetData>
    <row r="1" spans="1:13" ht="39.75" customHeight="1" thickBot="1">
      <c r="A1" s="188" t="s">
        <v>17</v>
      </c>
      <c r="B1" s="193" t="s">
        <v>72</v>
      </c>
      <c r="C1" s="193" t="s">
        <v>19</v>
      </c>
      <c r="D1" s="193" t="s">
        <v>20</v>
      </c>
      <c r="E1" s="188" t="s">
        <v>73</v>
      </c>
      <c r="F1" s="190" t="s">
        <v>81</v>
      </c>
      <c r="G1" s="191"/>
      <c r="H1" s="51" t="s">
        <v>74</v>
      </c>
      <c r="I1" s="188" t="s">
        <v>78</v>
      </c>
    </row>
    <row r="2" spans="1:13" ht="27" thickBot="1">
      <c r="A2" s="192"/>
      <c r="B2" s="194"/>
      <c r="C2" s="194"/>
      <c r="D2" s="194"/>
      <c r="E2" s="189"/>
      <c r="F2" s="64" t="s">
        <v>41</v>
      </c>
      <c r="G2" s="64" t="s">
        <v>75</v>
      </c>
      <c r="H2" s="64" t="s">
        <v>75</v>
      </c>
      <c r="I2" s="189"/>
    </row>
    <row r="3" spans="1:13" ht="13.8" thickBot="1">
      <c r="A3" s="23">
        <v>22</v>
      </c>
      <c r="B3" s="24" t="s">
        <v>76</v>
      </c>
      <c r="C3" s="24">
        <v>7737</v>
      </c>
      <c r="D3" s="24">
        <v>3700</v>
      </c>
      <c r="E3" s="32">
        <v>0</v>
      </c>
      <c r="F3" s="9" t="s">
        <v>67</v>
      </c>
      <c r="G3" s="13">
        <v>0</v>
      </c>
      <c r="H3" s="32"/>
      <c r="I3" s="32">
        <f>SUM(E3+G3-H3)</f>
        <v>0</v>
      </c>
    </row>
    <row r="4" spans="1:13" ht="13.8" thickBot="1">
      <c r="A4" s="23"/>
      <c r="B4" s="24"/>
      <c r="C4" s="24"/>
      <c r="D4" s="24"/>
      <c r="E4" s="24"/>
      <c r="F4" s="9"/>
      <c r="G4" s="13"/>
      <c r="H4" s="32"/>
      <c r="I4" s="24"/>
    </row>
    <row r="5" spans="1:13" ht="13.8" thickBot="1">
      <c r="A5" s="23"/>
      <c r="B5" s="24"/>
      <c r="C5" s="24"/>
      <c r="D5" s="24"/>
      <c r="E5" s="24"/>
      <c r="F5" s="9"/>
      <c r="G5" s="13"/>
      <c r="H5" s="32"/>
      <c r="I5" s="24"/>
    </row>
    <row r="6" spans="1:13" ht="13.8" thickBot="1">
      <c r="A6" s="23"/>
      <c r="B6" s="24"/>
      <c r="C6" s="24"/>
      <c r="D6" s="24"/>
      <c r="E6" s="24"/>
      <c r="F6" s="24"/>
      <c r="G6" s="24"/>
      <c r="H6" s="32"/>
      <c r="I6" s="24"/>
    </row>
    <row r="7" spans="1:13" ht="13.8" thickBot="1">
      <c r="A7" s="23">
        <v>22</v>
      </c>
      <c r="B7" s="24" t="s">
        <v>82</v>
      </c>
      <c r="C7" s="24">
        <v>7745</v>
      </c>
      <c r="D7" s="24">
        <v>3700</v>
      </c>
      <c r="E7" s="32">
        <v>789.41</v>
      </c>
      <c r="F7" s="9" t="s">
        <v>67</v>
      </c>
      <c r="G7" s="13">
        <v>0</v>
      </c>
      <c r="H7" s="32">
        <v>789.41</v>
      </c>
      <c r="I7" s="32">
        <f>SUM(E7+G7-H7)</f>
        <v>0</v>
      </c>
      <c r="M7" s="33"/>
    </row>
    <row r="8" spans="1:13" ht="13.8" thickBot="1">
      <c r="A8" s="23"/>
      <c r="B8" s="24"/>
      <c r="C8" s="24"/>
      <c r="D8" s="24"/>
      <c r="E8" s="24"/>
      <c r="F8" s="24"/>
      <c r="G8" s="24"/>
      <c r="H8" s="32"/>
      <c r="I8" s="24"/>
    </row>
    <row r="9" spans="1:13" ht="13.8" thickBot="1">
      <c r="A9" s="23"/>
      <c r="B9" s="24"/>
      <c r="C9" s="24"/>
      <c r="D9" s="24"/>
      <c r="E9" s="24"/>
      <c r="F9" s="24"/>
      <c r="G9" s="24"/>
      <c r="H9" s="32"/>
      <c r="I9" s="24"/>
    </row>
    <row r="10" spans="1:13" ht="13.8" thickBot="1">
      <c r="A10" s="23"/>
      <c r="B10" s="24"/>
      <c r="C10" s="24"/>
      <c r="D10" s="24"/>
      <c r="E10" s="24"/>
      <c r="F10" s="24"/>
      <c r="G10" s="24"/>
      <c r="H10" s="32"/>
      <c r="I10" s="24"/>
    </row>
    <row r="11" spans="1:13" ht="13.8" thickBot="1">
      <c r="A11" s="23">
        <v>6</v>
      </c>
      <c r="B11" s="24" t="s">
        <v>77</v>
      </c>
      <c r="C11" s="24">
        <v>7800</v>
      </c>
      <c r="D11" s="24">
        <v>3815</v>
      </c>
      <c r="E11" s="32">
        <v>601.09</v>
      </c>
      <c r="F11" s="9" t="s">
        <v>67</v>
      </c>
      <c r="G11" s="13">
        <v>257.92</v>
      </c>
      <c r="H11" s="32">
        <v>811.92</v>
      </c>
      <c r="I11" s="32">
        <f>SUM(E11+G11+G12+G13-H11-H13)</f>
        <v>70.190000000000055</v>
      </c>
    </row>
    <row r="12" spans="1:13" ht="13.8" thickBot="1">
      <c r="A12" s="23"/>
      <c r="B12" s="24"/>
      <c r="C12" s="24"/>
      <c r="D12" s="24"/>
      <c r="E12" s="32"/>
      <c r="F12" s="9" t="s">
        <v>83</v>
      </c>
      <c r="G12" s="13">
        <v>23.1</v>
      </c>
      <c r="H12" s="32">
        <v>23.1</v>
      </c>
      <c r="I12" s="32"/>
    </row>
    <row r="13" spans="1:13" ht="13.8" thickBot="1">
      <c r="A13" s="23"/>
      <c r="B13" s="24"/>
      <c r="C13" s="24"/>
      <c r="D13" s="24"/>
      <c r="E13" s="24"/>
      <c r="F13" s="24" t="s">
        <v>185</v>
      </c>
      <c r="G13" s="24">
        <v>72.38</v>
      </c>
      <c r="H13" s="32">
        <v>72.38</v>
      </c>
      <c r="I13" s="24"/>
    </row>
    <row r="14" spans="1:13" ht="13.8" thickBot="1">
      <c r="A14" s="23"/>
      <c r="B14" s="24"/>
      <c r="C14" s="24"/>
      <c r="D14" s="24"/>
      <c r="E14" s="24"/>
      <c r="F14" s="24" t="s">
        <v>68</v>
      </c>
      <c r="G14" s="24">
        <v>20.58</v>
      </c>
      <c r="H14" s="32">
        <v>20.58</v>
      </c>
      <c r="I14" s="24"/>
    </row>
    <row r="15" spans="1:13" ht="13.8" thickBot="1">
      <c r="A15" s="23"/>
      <c r="B15" s="24"/>
      <c r="C15" s="24"/>
      <c r="D15" s="24"/>
      <c r="E15" s="24"/>
      <c r="F15" s="24"/>
      <c r="G15" s="24"/>
      <c r="H15" s="32"/>
      <c r="I15" s="24"/>
    </row>
    <row r="16" spans="1:13" ht="13.8" thickBot="1">
      <c r="A16" s="23"/>
      <c r="B16" s="24"/>
      <c r="C16" s="24"/>
      <c r="D16" s="24"/>
      <c r="E16" s="24"/>
      <c r="F16" s="24"/>
      <c r="G16" s="24"/>
      <c r="H16" s="32"/>
      <c r="I16" s="24"/>
    </row>
    <row r="17" spans="1:13" ht="13.8" thickBot="1">
      <c r="A17" s="23">
        <v>7</v>
      </c>
      <c r="B17" s="24" t="s">
        <v>80</v>
      </c>
      <c r="C17" s="24">
        <v>7637</v>
      </c>
      <c r="D17" s="24">
        <v>3737</v>
      </c>
      <c r="E17" s="32">
        <v>0</v>
      </c>
      <c r="F17" s="9" t="s">
        <v>67</v>
      </c>
      <c r="G17" s="13"/>
      <c r="H17" s="32"/>
      <c r="I17" s="32">
        <f>SUM(E17+G17-H17)</f>
        <v>0</v>
      </c>
    </row>
    <row r="18" spans="1:13" ht="13.8" thickBot="1">
      <c r="A18" s="23"/>
      <c r="B18" s="24"/>
      <c r="C18" s="24"/>
      <c r="D18" s="24"/>
      <c r="E18" s="24"/>
      <c r="F18" s="24"/>
      <c r="G18" s="24"/>
      <c r="H18" s="32"/>
      <c r="I18" s="24"/>
      <c r="M18" s="33"/>
    </row>
    <row r="19" spans="1:13" ht="13.8" thickBot="1">
      <c r="A19" s="23"/>
      <c r="B19" s="24"/>
      <c r="C19" s="24"/>
      <c r="D19" s="24"/>
      <c r="E19" s="24"/>
      <c r="F19" s="24"/>
      <c r="G19" s="24"/>
      <c r="H19" s="32"/>
      <c r="I19" s="24"/>
    </row>
    <row r="20" spans="1:13" ht="13.8" thickBot="1">
      <c r="A20" s="23"/>
      <c r="B20" s="24"/>
      <c r="C20" s="24"/>
      <c r="D20" s="24"/>
      <c r="E20" s="24"/>
      <c r="F20" s="24"/>
      <c r="G20" s="24"/>
      <c r="H20" s="32"/>
      <c r="I20" s="24"/>
    </row>
    <row r="25" spans="1:13">
      <c r="G25" s="77"/>
    </row>
  </sheetData>
  <mergeCells count="7">
    <mergeCell ref="E1:E2"/>
    <mergeCell ref="F1:G1"/>
    <mergeCell ref="I1:I2"/>
    <mergeCell ref="A1:A2"/>
    <mergeCell ref="B1:B2"/>
    <mergeCell ref="C1:C2"/>
    <mergeCell ref="D1:D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09"/>
  <sheetViews>
    <sheetView topLeftCell="A186" zoomScaleNormal="100" workbookViewId="0">
      <selection activeCell="H203" sqref="H203:H215"/>
    </sheetView>
  </sheetViews>
  <sheetFormatPr defaultRowHeight="13.2"/>
  <cols>
    <col min="1" max="1" width="14.21875" style="3" customWidth="1"/>
    <col min="2" max="2" width="25.77734375" style="29" customWidth="1"/>
    <col min="3" max="3" width="11.21875" style="29" customWidth="1"/>
    <col min="4" max="4" width="18.77734375" style="29" customWidth="1"/>
    <col min="5" max="5" width="10.77734375" style="31" customWidth="1"/>
    <col min="6" max="6" width="18.88671875" style="29" customWidth="1"/>
    <col min="7" max="7" width="10.88671875" style="83" customWidth="1"/>
    <col min="8" max="8" width="8.88671875" style="76" customWidth="1"/>
    <col min="9" max="9" width="11.44140625" style="138" customWidth="1"/>
    <col min="10" max="22" width="8.88671875" style="62"/>
  </cols>
  <sheetData>
    <row r="1" spans="1:22" s="3" customFormat="1" ht="30.6">
      <c r="A1" s="47" t="s">
        <v>17</v>
      </c>
      <c r="B1" s="48" t="s">
        <v>66</v>
      </c>
      <c r="C1" s="46" t="s">
        <v>65</v>
      </c>
      <c r="D1" s="49" t="s">
        <v>18</v>
      </c>
      <c r="E1" s="50" t="s">
        <v>28</v>
      </c>
      <c r="F1" s="48" t="s">
        <v>29</v>
      </c>
      <c r="G1" s="82" t="s">
        <v>30</v>
      </c>
      <c r="H1" s="69" t="s">
        <v>31</v>
      </c>
      <c r="I1" s="75" t="s">
        <v>32</v>
      </c>
      <c r="J1" s="78" t="s">
        <v>33</v>
      </c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s="3" customFormat="1">
      <c r="A2" s="47"/>
      <c r="B2" s="48"/>
      <c r="C2" s="46"/>
      <c r="D2" s="49"/>
      <c r="E2" s="50"/>
      <c r="F2" s="48"/>
      <c r="G2" s="82"/>
      <c r="H2" s="75"/>
      <c r="I2" s="78"/>
      <c r="J2" s="11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15">
      <c r="A3" s="135" t="s">
        <v>186</v>
      </c>
      <c r="B3" s="135" t="s">
        <v>94</v>
      </c>
      <c r="C3" s="139">
        <v>145</v>
      </c>
      <c r="D3" s="139" t="s">
        <v>220</v>
      </c>
      <c r="E3" s="140" t="s">
        <v>221</v>
      </c>
      <c r="F3" s="139" t="s">
        <v>67</v>
      </c>
      <c r="G3" s="141">
        <v>0.3412</v>
      </c>
      <c r="H3" s="142">
        <v>117.68</v>
      </c>
      <c r="I3" s="143" t="s">
        <v>85</v>
      </c>
      <c r="J3" s="102">
        <f>SUM(G3*H3)</f>
        <v>40.152416000000002</v>
      </c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2" ht="15">
      <c r="A4" s="135" t="s">
        <v>186</v>
      </c>
      <c r="B4" s="135" t="s">
        <v>94</v>
      </c>
      <c r="C4" s="139">
        <v>145</v>
      </c>
      <c r="D4" s="139" t="s">
        <v>220</v>
      </c>
      <c r="E4" s="140" t="s">
        <v>221</v>
      </c>
      <c r="F4" s="143" t="s">
        <v>67</v>
      </c>
      <c r="G4" s="141">
        <v>0.3412</v>
      </c>
      <c r="H4" s="142">
        <v>138.46</v>
      </c>
      <c r="I4" s="143" t="s">
        <v>85</v>
      </c>
      <c r="J4" s="102">
        <f t="shared" ref="J4:J67" si="0">SUM(G4*H4)</f>
        <v>47.242552000000003</v>
      </c>
    </row>
    <row r="5" spans="1:22" ht="15">
      <c r="A5" s="135" t="s">
        <v>186</v>
      </c>
      <c r="B5" s="135" t="s">
        <v>94</v>
      </c>
      <c r="C5" s="139">
        <v>145</v>
      </c>
      <c r="D5" s="139" t="s">
        <v>222</v>
      </c>
      <c r="E5" s="140" t="s">
        <v>223</v>
      </c>
      <c r="F5" s="139" t="s">
        <v>67</v>
      </c>
      <c r="G5" s="141">
        <v>0.3412</v>
      </c>
      <c r="H5" s="142">
        <v>115.91</v>
      </c>
      <c r="I5" s="143" t="s">
        <v>85</v>
      </c>
      <c r="J5" s="102">
        <f t="shared" si="0"/>
        <v>39.548491999999996</v>
      </c>
    </row>
    <row r="6" spans="1:22" ht="15">
      <c r="A6" s="135" t="s">
        <v>186</v>
      </c>
      <c r="B6" s="135" t="s">
        <v>94</v>
      </c>
      <c r="C6" s="139">
        <v>145</v>
      </c>
      <c r="D6" s="139" t="s">
        <v>224</v>
      </c>
      <c r="E6" s="140" t="s">
        <v>225</v>
      </c>
      <c r="F6" s="139" t="s">
        <v>67</v>
      </c>
      <c r="G6" s="141">
        <v>0.3412</v>
      </c>
      <c r="H6" s="142">
        <v>187.05</v>
      </c>
      <c r="I6" s="143" t="s">
        <v>85</v>
      </c>
      <c r="J6" s="102">
        <f t="shared" si="0"/>
        <v>63.821460000000002</v>
      </c>
    </row>
    <row r="7" spans="1:22" ht="15">
      <c r="A7" s="135" t="s">
        <v>186</v>
      </c>
      <c r="B7" s="135" t="s">
        <v>94</v>
      </c>
      <c r="C7" s="139">
        <v>145</v>
      </c>
      <c r="D7" s="139" t="s">
        <v>224</v>
      </c>
      <c r="E7" s="140" t="s">
        <v>223</v>
      </c>
      <c r="F7" s="143" t="s">
        <v>67</v>
      </c>
      <c r="G7" s="141">
        <v>0.3412</v>
      </c>
      <c r="H7" s="142">
        <v>23.49</v>
      </c>
      <c r="I7" s="143" t="s">
        <v>85</v>
      </c>
      <c r="J7" s="102">
        <f t="shared" si="0"/>
        <v>8.0147879999999994</v>
      </c>
    </row>
    <row r="8" spans="1:22" s="6" customFormat="1" ht="15">
      <c r="A8" s="135" t="s">
        <v>186</v>
      </c>
      <c r="B8" s="135" t="s">
        <v>94</v>
      </c>
      <c r="C8" s="139">
        <v>145</v>
      </c>
      <c r="D8" s="139" t="s">
        <v>224</v>
      </c>
      <c r="E8" s="140" t="s">
        <v>225</v>
      </c>
      <c r="F8" s="143" t="s">
        <v>67</v>
      </c>
      <c r="G8" s="141">
        <v>0.3412</v>
      </c>
      <c r="H8" s="142">
        <v>140.62</v>
      </c>
      <c r="I8" s="143" t="s">
        <v>85</v>
      </c>
      <c r="J8" s="102">
        <f t="shared" si="0"/>
        <v>47.979544000000004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6" customFormat="1" ht="15">
      <c r="A9" s="135" t="s">
        <v>186</v>
      </c>
      <c r="B9" s="135" t="s">
        <v>94</v>
      </c>
      <c r="C9" s="139">
        <v>145</v>
      </c>
      <c r="D9" s="139" t="s">
        <v>226</v>
      </c>
      <c r="E9" s="140" t="s">
        <v>227</v>
      </c>
      <c r="F9" s="139" t="s">
        <v>67</v>
      </c>
      <c r="G9" s="141">
        <v>0.3412</v>
      </c>
      <c r="H9" s="142">
        <v>165.73</v>
      </c>
      <c r="I9" s="143" t="s">
        <v>85</v>
      </c>
      <c r="J9" s="102">
        <f t="shared" si="0"/>
        <v>56.547075999999997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6" customFormat="1" ht="15">
      <c r="A10" s="135" t="s">
        <v>186</v>
      </c>
      <c r="B10" s="135" t="s">
        <v>94</v>
      </c>
      <c r="C10" s="139">
        <v>145</v>
      </c>
      <c r="D10" s="139" t="s">
        <v>226</v>
      </c>
      <c r="E10" s="140" t="s">
        <v>228</v>
      </c>
      <c r="F10" s="143" t="s">
        <v>67</v>
      </c>
      <c r="G10" s="141">
        <v>0.3412</v>
      </c>
      <c r="H10" s="142">
        <v>69.17</v>
      </c>
      <c r="I10" s="143" t="s">
        <v>85</v>
      </c>
      <c r="J10" s="102">
        <f t="shared" si="0"/>
        <v>23.600804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6" customFormat="1" ht="15">
      <c r="A11" s="135" t="s">
        <v>186</v>
      </c>
      <c r="B11" s="135" t="s">
        <v>94</v>
      </c>
      <c r="C11" s="139">
        <v>145</v>
      </c>
      <c r="D11" s="139" t="s">
        <v>229</v>
      </c>
      <c r="E11" s="140" t="s">
        <v>228</v>
      </c>
      <c r="F11" s="139" t="s">
        <v>67</v>
      </c>
      <c r="G11" s="141">
        <v>0.3412</v>
      </c>
      <c r="H11" s="142">
        <v>140.65</v>
      </c>
      <c r="I11" s="143" t="s">
        <v>85</v>
      </c>
      <c r="J11" s="102">
        <f t="shared" si="0"/>
        <v>47.989780000000003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6" customFormat="1" ht="15">
      <c r="A12" s="135" t="s">
        <v>186</v>
      </c>
      <c r="B12" s="135" t="s">
        <v>94</v>
      </c>
      <c r="C12" s="139">
        <v>145</v>
      </c>
      <c r="D12" s="139" t="s">
        <v>229</v>
      </c>
      <c r="E12" s="140" t="s">
        <v>228</v>
      </c>
      <c r="F12" s="143" t="s">
        <v>67</v>
      </c>
      <c r="G12" s="141">
        <v>0.3412</v>
      </c>
      <c r="H12" s="142">
        <v>24.06</v>
      </c>
      <c r="I12" s="143" t="s">
        <v>85</v>
      </c>
      <c r="J12" s="102">
        <f t="shared" si="0"/>
        <v>8.2092720000000003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6" customFormat="1" ht="15">
      <c r="A13" s="135" t="s">
        <v>186</v>
      </c>
      <c r="B13" s="135" t="s">
        <v>94</v>
      </c>
      <c r="C13" s="139">
        <v>145</v>
      </c>
      <c r="D13" s="139" t="s">
        <v>230</v>
      </c>
      <c r="E13" s="140" t="s">
        <v>227</v>
      </c>
      <c r="F13" s="139" t="s">
        <v>67</v>
      </c>
      <c r="G13" s="141">
        <v>0.3412</v>
      </c>
      <c r="H13" s="142">
        <v>23.42</v>
      </c>
      <c r="I13" s="143" t="s">
        <v>85</v>
      </c>
      <c r="J13" s="102">
        <f t="shared" si="0"/>
        <v>7.9909040000000005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6" customFormat="1" ht="15">
      <c r="A14" s="135" t="s">
        <v>186</v>
      </c>
      <c r="B14" s="135" t="s">
        <v>94</v>
      </c>
      <c r="C14" s="139">
        <v>145</v>
      </c>
      <c r="D14" s="139" t="s">
        <v>230</v>
      </c>
      <c r="E14" s="140" t="s">
        <v>227</v>
      </c>
      <c r="F14" s="143" t="s">
        <v>67</v>
      </c>
      <c r="G14" s="141">
        <v>0.3412</v>
      </c>
      <c r="H14" s="142">
        <v>70.42</v>
      </c>
      <c r="I14" s="143" t="s">
        <v>85</v>
      </c>
      <c r="J14" s="102">
        <f t="shared" si="0"/>
        <v>24.027304000000001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5">
      <c r="A15" s="135" t="s">
        <v>186</v>
      </c>
      <c r="B15" s="135" t="s">
        <v>94</v>
      </c>
      <c r="C15" s="139">
        <v>145</v>
      </c>
      <c r="D15" s="139" t="s">
        <v>231</v>
      </c>
      <c r="E15" s="140" t="s">
        <v>227</v>
      </c>
      <c r="F15" s="143" t="s">
        <v>67</v>
      </c>
      <c r="G15" s="141">
        <v>0.3412</v>
      </c>
      <c r="H15" s="142">
        <v>352.19</v>
      </c>
      <c r="I15" s="143" t="s">
        <v>85</v>
      </c>
      <c r="J15" s="102">
        <f t="shared" si="0"/>
        <v>120.16722799999999</v>
      </c>
    </row>
    <row r="16" spans="1:22" ht="15">
      <c r="A16" s="135" t="s">
        <v>186</v>
      </c>
      <c r="B16" s="135" t="s">
        <v>94</v>
      </c>
      <c r="C16" s="139">
        <v>145</v>
      </c>
      <c r="D16" s="139" t="s">
        <v>232</v>
      </c>
      <c r="E16" s="140" t="s">
        <v>228</v>
      </c>
      <c r="F16" s="139" t="s">
        <v>67</v>
      </c>
      <c r="G16" s="141">
        <v>0.3412</v>
      </c>
      <c r="H16" s="142">
        <v>24.05</v>
      </c>
      <c r="I16" s="143" t="s">
        <v>85</v>
      </c>
      <c r="J16" s="102">
        <f t="shared" si="0"/>
        <v>8.2058599999999995</v>
      </c>
    </row>
    <row r="17" spans="1:10" ht="15">
      <c r="A17" s="135" t="s">
        <v>186</v>
      </c>
      <c r="B17" s="135" t="s">
        <v>94</v>
      </c>
      <c r="C17" s="139">
        <v>145</v>
      </c>
      <c r="D17" s="139" t="s">
        <v>232</v>
      </c>
      <c r="E17" s="140" t="s">
        <v>228</v>
      </c>
      <c r="F17" s="143" t="s">
        <v>67</v>
      </c>
      <c r="G17" s="141">
        <v>0.3412</v>
      </c>
      <c r="H17" s="142">
        <v>93.54</v>
      </c>
      <c r="I17" s="143" t="s">
        <v>85</v>
      </c>
      <c r="J17" s="102">
        <f t="shared" si="0"/>
        <v>31.915848000000004</v>
      </c>
    </row>
    <row r="18" spans="1:10" ht="15">
      <c r="A18" s="135" t="s">
        <v>121</v>
      </c>
      <c r="B18" s="135" t="s">
        <v>93</v>
      </c>
      <c r="C18" s="139">
        <v>236</v>
      </c>
      <c r="D18" s="139" t="s">
        <v>233</v>
      </c>
      <c r="E18" s="140" t="s">
        <v>234</v>
      </c>
      <c r="F18" s="139" t="s">
        <v>67</v>
      </c>
      <c r="G18" s="141">
        <v>0.3412</v>
      </c>
      <c r="H18" s="142">
        <v>187.3</v>
      </c>
      <c r="I18" s="143" t="s">
        <v>85</v>
      </c>
      <c r="J18" s="102">
        <f t="shared" si="0"/>
        <v>63.906760000000006</v>
      </c>
    </row>
    <row r="19" spans="1:10" ht="15">
      <c r="A19" s="135" t="s">
        <v>121</v>
      </c>
      <c r="B19" s="135" t="s">
        <v>93</v>
      </c>
      <c r="C19" s="139">
        <v>236</v>
      </c>
      <c r="D19" s="139" t="s">
        <v>233</v>
      </c>
      <c r="E19" s="140" t="s">
        <v>235</v>
      </c>
      <c r="F19" s="143" t="s">
        <v>67</v>
      </c>
      <c r="G19" s="141">
        <v>0.3412</v>
      </c>
      <c r="H19" s="142">
        <v>94.05</v>
      </c>
      <c r="I19" s="143" t="s">
        <v>85</v>
      </c>
      <c r="J19" s="102">
        <f t="shared" si="0"/>
        <v>32.089860000000002</v>
      </c>
    </row>
    <row r="20" spans="1:10" ht="15">
      <c r="A20" s="135" t="s">
        <v>121</v>
      </c>
      <c r="B20" s="135" t="s">
        <v>93</v>
      </c>
      <c r="C20" s="139">
        <v>236</v>
      </c>
      <c r="D20" s="139" t="s">
        <v>233</v>
      </c>
      <c r="E20" s="140" t="s">
        <v>234</v>
      </c>
      <c r="F20" s="143" t="s">
        <v>67</v>
      </c>
      <c r="G20" s="141">
        <v>0.3412</v>
      </c>
      <c r="H20" s="142">
        <v>70.709999999999994</v>
      </c>
      <c r="I20" s="143" t="s">
        <v>85</v>
      </c>
      <c r="J20" s="102">
        <f t="shared" si="0"/>
        <v>24.126251999999997</v>
      </c>
    </row>
    <row r="21" spans="1:10" ht="15">
      <c r="A21" s="135" t="s">
        <v>121</v>
      </c>
      <c r="B21" s="135" t="s">
        <v>93</v>
      </c>
      <c r="C21" s="139">
        <v>236</v>
      </c>
      <c r="D21" s="139" t="s">
        <v>236</v>
      </c>
      <c r="E21" s="140" t="s">
        <v>235</v>
      </c>
      <c r="F21" s="139" t="s">
        <v>67</v>
      </c>
      <c r="G21" s="141">
        <v>0.3412</v>
      </c>
      <c r="H21" s="142">
        <v>281.31</v>
      </c>
      <c r="I21" s="143" t="s">
        <v>85</v>
      </c>
      <c r="J21" s="102">
        <f t="shared" si="0"/>
        <v>95.982972000000004</v>
      </c>
    </row>
    <row r="22" spans="1:10" ht="15">
      <c r="A22" s="135" t="s">
        <v>121</v>
      </c>
      <c r="B22" s="135" t="s">
        <v>93</v>
      </c>
      <c r="C22" s="139">
        <v>236</v>
      </c>
      <c r="D22" s="139" t="s">
        <v>236</v>
      </c>
      <c r="E22" s="140" t="s">
        <v>237</v>
      </c>
      <c r="F22" s="139" t="s">
        <v>67</v>
      </c>
      <c r="G22" s="141">
        <v>0.3412</v>
      </c>
      <c r="H22" s="142">
        <v>93.38</v>
      </c>
      <c r="I22" s="143" t="s">
        <v>85</v>
      </c>
      <c r="J22" s="102">
        <f t="shared" si="0"/>
        <v>31.861255999999997</v>
      </c>
    </row>
    <row r="23" spans="1:10" ht="15">
      <c r="A23" s="135" t="s">
        <v>121</v>
      </c>
      <c r="B23" s="135" t="s">
        <v>93</v>
      </c>
      <c r="C23" s="139">
        <v>236</v>
      </c>
      <c r="D23" s="139" t="s">
        <v>236</v>
      </c>
      <c r="E23" s="140" t="s">
        <v>235</v>
      </c>
      <c r="F23" s="143" t="s">
        <v>67</v>
      </c>
      <c r="G23" s="141">
        <v>0.3412</v>
      </c>
      <c r="H23" s="142">
        <v>116.98</v>
      </c>
      <c r="I23" s="143" t="s">
        <v>85</v>
      </c>
      <c r="J23" s="102">
        <f t="shared" si="0"/>
        <v>39.913575999999999</v>
      </c>
    </row>
    <row r="24" spans="1:10" ht="15">
      <c r="A24" s="135" t="s">
        <v>121</v>
      </c>
      <c r="B24" s="135" t="s">
        <v>93</v>
      </c>
      <c r="C24" s="139">
        <v>236</v>
      </c>
      <c r="D24" s="139" t="s">
        <v>236</v>
      </c>
      <c r="E24" s="140" t="s">
        <v>237</v>
      </c>
      <c r="F24" s="143" t="s">
        <v>67</v>
      </c>
      <c r="G24" s="141">
        <v>0.3412</v>
      </c>
      <c r="H24" s="142">
        <v>47.58</v>
      </c>
      <c r="I24" s="143" t="s">
        <v>85</v>
      </c>
      <c r="J24" s="102">
        <f t="shared" si="0"/>
        <v>16.234296000000001</v>
      </c>
    </row>
    <row r="25" spans="1:10" ht="15">
      <c r="A25" s="135" t="s">
        <v>104</v>
      </c>
      <c r="B25" s="135" t="s">
        <v>96</v>
      </c>
      <c r="C25" s="139">
        <v>235</v>
      </c>
      <c r="D25" s="139" t="s">
        <v>238</v>
      </c>
      <c r="E25" s="140" t="s">
        <v>227</v>
      </c>
      <c r="F25" s="143" t="s">
        <v>67</v>
      </c>
      <c r="G25" s="141">
        <v>0.3412</v>
      </c>
      <c r="H25" s="142">
        <v>125</v>
      </c>
      <c r="I25" s="143" t="s">
        <v>85</v>
      </c>
      <c r="J25" s="102">
        <f t="shared" si="0"/>
        <v>42.65</v>
      </c>
    </row>
    <row r="26" spans="1:10" ht="15">
      <c r="A26" s="135" t="s">
        <v>104</v>
      </c>
      <c r="B26" s="135" t="s">
        <v>96</v>
      </c>
      <c r="C26" s="139">
        <v>235</v>
      </c>
      <c r="D26" s="139" t="s">
        <v>239</v>
      </c>
      <c r="E26" s="140" t="s">
        <v>227</v>
      </c>
      <c r="F26" s="143" t="s">
        <v>67</v>
      </c>
      <c r="G26" s="141">
        <v>0.3412</v>
      </c>
      <c r="H26" s="142">
        <v>117.1</v>
      </c>
      <c r="I26" s="143" t="s">
        <v>85</v>
      </c>
      <c r="J26" s="102">
        <f t="shared" si="0"/>
        <v>39.954519999999995</v>
      </c>
    </row>
    <row r="27" spans="1:10" ht="15">
      <c r="A27" s="135" t="s">
        <v>104</v>
      </c>
      <c r="B27" s="135" t="s">
        <v>96</v>
      </c>
      <c r="C27" s="139">
        <v>235</v>
      </c>
      <c r="D27" s="139" t="s">
        <v>239</v>
      </c>
      <c r="E27" s="140" t="s">
        <v>227</v>
      </c>
      <c r="F27" s="143" t="s">
        <v>67</v>
      </c>
      <c r="G27" s="141">
        <v>0.3412</v>
      </c>
      <c r="H27" s="142">
        <v>240</v>
      </c>
      <c r="I27" s="143" t="s">
        <v>85</v>
      </c>
      <c r="J27" s="102">
        <f t="shared" si="0"/>
        <v>81.888000000000005</v>
      </c>
    </row>
    <row r="28" spans="1:10" ht="15">
      <c r="A28" s="135" t="s">
        <v>104</v>
      </c>
      <c r="B28" s="135" t="s">
        <v>96</v>
      </c>
      <c r="C28" s="139">
        <v>235</v>
      </c>
      <c r="D28" s="139" t="s">
        <v>240</v>
      </c>
      <c r="E28" s="140" t="s">
        <v>241</v>
      </c>
      <c r="F28" s="139" t="s">
        <v>67</v>
      </c>
      <c r="G28" s="141">
        <v>0.3412</v>
      </c>
      <c r="H28" s="142">
        <v>114.33</v>
      </c>
      <c r="I28" s="143" t="s">
        <v>85</v>
      </c>
      <c r="J28" s="102">
        <f t="shared" si="0"/>
        <v>39.009396000000002</v>
      </c>
    </row>
    <row r="29" spans="1:10" ht="15">
      <c r="A29" s="135" t="s">
        <v>104</v>
      </c>
      <c r="B29" s="135" t="s">
        <v>96</v>
      </c>
      <c r="C29" s="139">
        <v>235</v>
      </c>
      <c r="D29" s="139" t="s">
        <v>240</v>
      </c>
      <c r="E29" s="140" t="s">
        <v>242</v>
      </c>
      <c r="F29" s="139" t="s">
        <v>67</v>
      </c>
      <c r="G29" s="141">
        <v>0.3412</v>
      </c>
      <c r="H29" s="142">
        <v>23.56</v>
      </c>
      <c r="I29" s="143" t="s">
        <v>85</v>
      </c>
      <c r="J29" s="102">
        <f t="shared" si="0"/>
        <v>8.038672</v>
      </c>
    </row>
    <row r="30" spans="1:10" ht="15">
      <c r="A30" s="135" t="s">
        <v>104</v>
      </c>
      <c r="B30" s="135" t="s">
        <v>96</v>
      </c>
      <c r="C30" s="139">
        <v>235</v>
      </c>
      <c r="D30" s="139" t="s">
        <v>240</v>
      </c>
      <c r="E30" s="140" t="s">
        <v>242</v>
      </c>
      <c r="F30" s="143" t="s">
        <v>67</v>
      </c>
      <c r="G30" s="141">
        <v>0.3412</v>
      </c>
      <c r="H30" s="142">
        <v>70.41</v>
      </c>
      <c r="I30" s="143" t="s">
        <v>85</v>
      </c>
      <c r="J30" s="102">
        <f t="shared" si="0"/>
        <v>24.023892</v>
      </c>
    </row>
    <row r="31" spans="1:10" ht="15">
      <c r="A31" s="135" t="s">
        <v>104</v>
      </c>
      <c r="B31" s="135" t="s">
        <v>96</v>
      </c>
      <c r="C31" s="139">
        <v>235</v>
      </c>
      <c r="D31" s="139" t="s">
        <v>243</v>
      </c>
      <c r="E31" s="140" t="s">
        <v>242</v>
      </c>
      <c r="F31" s="139" t="s">
        <v>67</v>
      </c>
      <c r="G31" s="141">
        <v>0.3412</v>
      </c>
      <c r="H31" s="142">
        <v>139.33000000000001</v>
      </c>
      <c r="I31" s="143" t="s">
        <v>85</v>
      </c>
      <c r="J31" s="102">
        <f t="shared" si="0"/>
        <v>47.539396000000004</v>
      </c>
    </row>
    <row r="32" spans="1:10" ht="15">
      <c r="A32" s="135" t="s">
        <v>104</v>
      </c>
      <c r="B32" s="135" t="s">
        <v>96</v>
      </c>
      <c r="C32" s="139">
        <v>235</v>
      </c>
      <c r="D32" s="139" t="s">
        <v>244</v>
      </c>
      <c r="E32" s="140" t="s">
        <v>242</v>
      </c>
      <c r="F32" s="143" t="s">
        <v>67</v>
      </c>
      <c r="G32" s="141">
        <v>0.3412</v>
      </c>
      <c r="H32" s="142">
        <v>137.32</v>
      </c>
      <c r="I32" s="143" t="s">
        <v>85</v>
      </c>
      <c r="J32" s="102">
        <f t="shared" si="0"/>
        <v>46.853583999999998</v>
      </c>
    </row>
    <row r="33" spans="1:10" ht="15">
      <c r="A33" s="135" t="s">
        <v>104</v>
      </c>
      <c r="B33" s="135" t="s">
        <v>96</v>
      </c>
      <c r="C33" s="139">
        <v>235</v>
      </c>
      <c r="D33" s="139" t="s">
        <v>245</v>
      </c>
      <c r="E33" s="140" t="s">
        <v>246</v>
      </c>
      <c r="F33" s="143" t="s">
        <v>67</v>
      </c>
      <c r="G33" s="141">
        <v>0.3412</v>
      </c>
      <c r="H33" s="142">
        <v>69.569999999999993</v>
      </c>
      <c r="I33" s="143" t="s">
        <v>85</v>
      </c>
      <c r="J33" s="102">
        <f t="shared" si="0"/>
        <v>23.737283999999999</v>
      </c>
    </row>
    <row r="34" spans="1:10" ht="15">
      <c r="A34" s="135" t="s">
        <v>104</v>
      </c>
      <c r="B34" s="135" t="s">
        <v>189</v>
      </c>
      <c r="C34" s="139">
        <v>111</v>
      </c>
      <c r="D34" s="139" t="s">
        <v>247</v>
      </c>
      <c r="E34" s="140" t="s">
        <v>248</v>
      </c>
      <c r="F34" s="143" t="s">
        <v>67</v>
      </c>
      <c r="G34" s="141">
        <v>0.3412</v>
      </c>
      <c r="H34" s="142">
        <v>20.21</v>
      </c>
      <c r="I34" s="143" t="s">
        <v>85</v>
      </c>
      <c r="J34" s="102">
        <f t="shared" si="0"/>
        <v>6.8956520000000001</v>
      </c>
    </row>
    <row r="35" spans="1:10" ht="15">
      <c r="A35" s="135" t="s">
        <v>104</v>
      </c>
      <c r="B35" s="135" t="s">
        <v>189</v>
      </c>
      <c r="C35" s="139">
        <v>111</v>
      </c>
      <c r="D35" s="139" t="s">
        <v>247</v>
      </c>
      <c r="E35" s="140" t="s">
        <v>248</v>
      </c>
      <c r="F35" s="143" t="s">
        <v>67</v>
      </c>
      <c r="G35" s="141">
        <v>0.3412</v>
      </c>
      <c r="H35" s="142">
        <v>70.790000000000006</v>
      </c>
      <c r="I35" s="143" t="s">
        <v>85</v>
      </c>
      <c r="J35" s="102">
        <f t="shared" si="0"/>
        <v>24.153548000000001</v>
      </c>
    </row>
    <row r="36" spans="1:10" ht="15">
      <c r="A36" s="135" t="s">
        <v>105</v>
      </c>
      <c r="B36" s="135" t="s">
        <v>93</v>
      </c>
      <c r="C36" s="139">
        <v>236</v>
      </c>
      <c r="D36" s="139" t="s">
        <v>249</v>
      </c>
      <c r="E36" s="140" t="s">
        <v>221</v>
      </c>
      <c r="F36" s="139" t="s">
        <v>67</v>
      </c>
      <c r="G36" s="141">
        <v>0.3412</v>
      </c>
      <c r="H36" s="142">
        <v>23.13</v>
      </c>
      <c r="I36" s="143" t="s">
        <v>85</v>
      </c>
      <c r="J36" s="102">
        <f t="shared" si="0"/>
        <v>7.8919559999999995</v>
      </c>
    </row>
    <row r="37" spans="1:10" ht="15">
      <c r="A37" s="135" t="s">
        <v>105</v>
      </c>
      <c r="B37" s="135" t="s">
        <v>93</v>
      </c>
      <c r="C37" s="139">
        <v>236</v>
      </c>
      <c r="D37" s="139" t="s">
        <v>249</v>
      </c>
      <c r="E37" s="140" t="s">
        <v>221</v>
      </c>
      <c r="F37" s="143" t="s">
        <v>67</v>
      </c>
      <c r="G37" s="141">
        <v>0.3412</v>
      </c>
      <c r="H37" s="142">
        <v>69.14</v>
      </c>
      <c r="I37" s="143" t="s">
        <v>85</v>
      </c>
      <c r="J37" s="102">
        <f t="shared" si="0"/>
        <v>23.590568000000001</v>
      </c>
    </row>
    <row r="38" spans="1:10" ht="15">
      <c r="A38" s="135" t="s">
        <v>105</v>
      </c>
      <c r="B38" s="135" t="s">
        <v>93</v>
      </c>
      <c r="C38" s="139">
        <v>236</v>
      </c>
      <c r="D38" s="139" t="s">
        <v>250</v>
      </c>
      <c r="E38" s="140" t="s">
        <v>221</v>
      </c>
      <c r="F38" s="139" t="s">
        <v>67</v>
      </c>
      <c r="G38" s="141">
        <v>0.3412</v>
      </c>
      <c r="H38" s="142">
        <v>46.87</v>
      </c>
      <c r="I38" s="143" t="s">
        <v>85</v>
      </c>
      <c r="J38" s="102">
        <f t="shared" si="0"/>
        <v>15.992044</v>
      </c>
    </row>
    <row r="39" spans="1:10" ht="15">
      <c r="A39" s="135" t="s">
        <v>105</v>
      </c>
      <c r="B39" s="135" t="s">
        <v>93</v>
      </c>
      <c r="C39" s="139">
        <v>236</v>
      </c>
      <c r="D39" s="139" t="s">
        <v>250</v>
      </c>
      <c r="E39" s="140" t="s">
        <v>221</v>
      </c>
      <c r="F39" s="143" t="s">
        <v>67</v>
      </c>
      <c r="G39" s="141">
        <v>0.3412</v>
      </c>
      <c r="H39" s="142">
        <v>116.62</v>
      </c>
      <c r="I39" s="143" t="s">
        <v>85</v>
      </c>
      <c r="J39" s="102">
        <f t="shared" si="0"/>
        <v>39.790744000000004</v>
      </c>
    </row>
    <row r="40" spans="1:10" ht="15">
      <c r="A40" s="135" t="s">
        <v>105</v>
      </c>
      <c r="B40" s="135" t="s">
        <v>93</v>
      </c>
      <c r="C40" s="139">
        <v>236</v>
      </c>
      <c r="D40" s="139" t="s">
        <v>251</v>
      </c>
      <c r="E40" s="140" t="s">
        <v>221</v>
      </c>
      <c r="F40" s="139" t="s">
        <v>67</v>
      </c>
      <c r="G40" s="141">
        <v>0.3412</v>
      </c>
      <c r="H40" s="142">
        <v>117.44</v>
      </c>
      <c r="I40" s="143" t="s">
        <v>85</v>
      </c>
      <c r="J40" s="102">
        <f t="shared" si="0"/>
        <v>40.070528000000003</v>
      </c>
    </row>
    <row r="41" spans="1:10" ht="15">
      <c r="A41" s="135" t="s">
        <v>105</v>
      </c>
      <c r="B41" s="135" t="s">
        <v>252</v>
      </c>
      <c r="C41" s="139">
        <v>107</v>
      </c>
      <c r="D41" s="139" t="s">
        <v>253</v>
      </c>
      <c r="E41" s="140" t="s">
        <v>225</v>
      </c>
      <c r="F41" s="143" t="s">
        <v>67</v>
      </c>
      <c r="G41" s="141">
        <v>0.3412</v>
      </c>
      <c r="H41" s="142">
        <v>120</v>
      </c>
      <c r="I41" s="143" t="s">
        <v>85</v>
      </c>
      <c r="J41" s="102">
        <f t="shared" si="0"/>
        <v>40.944000000000003</v>
      </c>
    </row>
    <row r="42" spans="1:10" ht="15">
      <c r="A42" s="135" t="s">
        <v>105</v>
      </c>
      <c r="B42" s="135" t="s">
        <v>252</v>
      </c>
      <c r="C42" s="139">
        <v>107</v>
      </c>
      <c r="D42" s="139" t="s">
        <v>254</v>
      </c>
      <c r="E42" s="140" t="s">
        <v>228</v>
      </c>
      <c r="F42" s="143" t="s">
        <v>67</v>
      </c>
      <c r="G42" s="141">
        <v>0.3412</v>
      </c>
      <c r="H42" s="142">
        <v>144</v>
      </c>
      <c r="I42" s="143" t="s">
        <v>85</v>
      </c>
      <c r="J42" s="102">
        <f t="shared" si="0"/>
        <v>49.132800000000003</v>
      </c>
    </row>
    <row r="43" spans="1:10" ht="15">
      <c r="A43" s="135" t="s">
        <v>105</v>
      </c>
      <c r="B43" s="135" t="s">
        <v>252</v>
      </c>
      <c r="C43" s="139">
        <v>107</v>
      </c>
      <c r="D43" s="139" t="s">
        <v>254</v>
      </c>
      <c r="E43" s="140" t="s">
        <v>225</v>
      </c>
      <c r="F43" s="143" t="s">
        <v>67</v>
      </c>
      <c r="G43" s="141">
        <v>0.3412</v>
      </c>
      <c r="H43" s="142">
        <v>93.41</v>
      </c>
      <c r="I43" s="143" t="s">
        <v>85</v>
      </c>
      <c r="J43" s="102">
        <f t="shared" si="0"/>
        <v>31.871492</v>
      </c>
    </row>
    <row r="44" spans="1:10" ht="15">
      <c r="A44" s="135" t="s">
        <v>105</v>
      </c>
      <c r="B44" s="135" t="s">
        <v>252</v>
      </c>
      <c r="C44" s="139">
        <v>107</v>
      </c>
      <c r="D44" s="139" t="s">
        <v>255</v>
      </c>
      <c r="E44" s="140" t="s">
        <v>227</v>
      </c>
      <c r="F44" s="143" t="s">
        <v>67</v>
      </c>
      <c r="G44" s="141">
        <v>0.3412</v>
      </c>
      <c r="H44" s="142">
        <v>264</v>
      </c>
      <c r="I44" s="143" t="s">
        <v>85</v>
      </c>
      <c r="J44" s="102">
        <f t="shared" si="0"/>
        <v>90.076800000000006</v>
      </c>
    </row>
    <row r="45" spans="1:10" ht="15">
      <c r="A45" s="135" t="s">
        <v>105</v>
      </c>
      <c r="B45" s="135" t="s">
        <v>252</v>
      </c>
      <c r="C45" s="139">
        <v>107</v>
      </c>
      <c r="D45" s="139" t="s">
        <v>255</v>
      </c>
      <c r="E45" s="140" t="s">
        <v>228</v>
      </c>
      <c r="F45" s="143" t="s">
        <v>67</v>
      </c>
      <c r="G45" s="141">
        <v>0.3412</v>
      </c>
      <c r="H45" s="142">
        <v>120</v>
      </c>
      <c r="I45" s="143" t="s">
        <v>85</v>
      </c>
      <c r="J45" s="102">
        <f t="shared" si="0"/>
        <v>40.944000000000003</v>
      </c>
    </row>
    <row r="46" spans="1:10" ht="15">
      <c r="A46" s="135" t="s">
        <v>105</v>
      </c>
      <c r="B46" s="135" t="s">
        <v>252</v>
      </c>
      <c r="C46" s="139">
        <v>107</v>
      </c>
      <c r="D46" s="139" t="s">
        <v>255</v>
      </c>
      <c r="E46" s="140" t="s">
        <v>225</v>
      </c>
      <c r="F46" s="143" t="s">
        <v>67</v>
      </c>
      <c r="G46" s="141">
        <v>0.3412</v>
      </c>
      <c r="H46" s="142">
        <v>48</v>
      </c>
      <c r="I46" s="143" t="s">
        <v>85</v>
      </c>
      <c r="J46" s="102">
        <f t="shared" si="0"/>
        <v>16.377600000000001</v>
      </c>
    </row>
    <row r="47" spans="1:10" ht="15">
      <c r="A47" s="135" t="s">
        <v>198</v>
      </c>
      <c r="B47" s="135" t="s">
        <v>94</v>
      </c>
      <c r="C47" s="139">
        <v>145</v>
      </c>
      <c r="D47" s="139" t="s">
        <v>256</v>
      </c>
      <c r="E47" s="140" t="s">
        <v>257</v>
      </c>
      <c r="F47" s="143" t="s">
        <v>67</v>
      </c>
      <c r="G47" s="141">
        <v>0.3412</v>
      </c>
      <c r="H47" s="142">
        <v>117.06</v>
      </c>
      <c r="I47" s="143" t="s">
        <v>85</v>
      </c>
      <c r="J47" s="102">
        <f t="shared" si="0"/>
        <v>39.940871999999999</v>
      </c>
    </row>
    <row r="48" spans="1:10" ht="15">
      <c r="A48" s="135" t="s">
        <v>198</v>
      </c>
      <c r="B48" s="135" t="s">
        <v>94</v>
      </c>
      <c r="C48" s="139">
        <v>145</v>
      </c>
      <c r="D48" s="139" t="s">
        <v>258</v>
      </c>
      <c r="E48" s="140" t="s">
        <v>257</v>
      </c>
      <c r="F48" s="139" t="s">
        <v>67</v>
      </c>
      <c r="G48" s="141">
        <v>0.3412</v>
      </c>
      <c r="H48" s="142">
        <v>46.26</v>
      </c>
      <c r="I48" s="143" t="s">
        <v>85</v>
      </c>
      <c r="J48" s="102">
        <f t="shared" si="0"/>
        <v>15.783911999999999</v>
      </c>
    </row>
    <row r="49" spans="1:10" ht="15">
      <c r="A49" s="135" t="s">
        <v>198</v>
      </c>
      <c r="B49" s="135" t="s">
        <v>96</v>
      </c>
      <c r="C49" s="139">
        <v>235</v>
      </c>
      <c r="D49" s="139" t="s">
        <v>259</v>
      </c>
      <c r="E49" s="140" t="s">
        <v>260</v>
      </c>
      <c r="F49" s="143" t="s">
        <v>67</v>
      </c>
      <c r="G49" s="141">
        <v>0.3412</v>
      </c>
      <c r="H49" s="142">
        <v>114.38</v>
      </c>
      <c r="I49" s="143" t="s">
        <v>85</v>
      </c>
      <c r="J49" s="102">
        <f t="shared" si="0"/>
        <v>39.026455999999996</v>
      </c>
    </row>
    <row r="50" spans="1:10" ht="15">
      <c r="A50" s="135" t="s">
        <v>198</v>
      </c>
      <c r="B50" s="135" t="s">
        <v>96</v>
      </c>
      <c r="C50" s="139">
        <v>235</v>
      </c>
      <c r="D50" s="139" t="s">
        <v>261</v>
      </c>
      <c r="E50" s="140" t="s">
        <v>260</v>
      </c>
      <c r="F50" s="139" t="s">
        <v>67</v>
      </c>
      <c r="G50" s="141">
        <v>0.3412</v>
      </c>
      <c r="H50" s="142">
        <v>23.33</v>
      </c>
      <c r="I50" s="143" t="s">
        <v>85</v>
      </c>
      <c r="J50" s="102">
        <f t="shared" si="0"/>
        <v>7.9601959999999998</v>
      </c>
    </row>
    <row r="51" spans="1:10" ht="15">
      <c r="A51" s="135" t="s">
        <v>198</v>
      </c>
      <c r="B51" s="135" t="s">
        <v>96</v>
      </c>
      <c r="C51" s="139">
        <v>235</v>
      </c>
      <c r="D51" s="139" t="s">
        <v>261</v>
      </c>
      <c r="E51" s="140" t="s">
        <v>260</v>
      </c>
      <c r="F51" s="143" t="s">
        <v>67</v>
      </c>
      <c r="G51" s="141">
        <v>0.3412</v>
      </c>
      <c r="H51" s="142">
        <v>23.14</v>
      </c>
      <c r="I51" s="143" t="s">
        <v>85</v>
      </c>
      <c r="J51" s="102">
        <f t="shared" si="0"/>
        <v>7.8953680000000004</v>
      </c>
    </row>
    <row r="52" spans="1:10" ht="15">
      <c r="A52" s="135" t="s">
        <v>198</v>
      </c>
      <c r="B52" s="135" t="s">
        <v>96</v>
      </c>
      <c r="C52" s="139">
        <v>235</v>
      </c>
      <c r="D52" s="139" t="s">
        <v>262</v>
      </c>
      <c r="E52" s="140" t="s">
        <v>263</v>
      </c>
      <c r="F52" s="139" t="s">
        <v>67</v>
      </c>
      <c r="G52" s="141">
        <v>0.3412</v>
      </c>
      <c r="H52" s="142">
        <v>93.33</v>
      </c>
      <c r="I52" s="143" t="s">
        <v>85</v>
      </c>
      <c r="J52" s="102">
        <f t="shared" si="0"/>
        <v>31.844196</v>
      </c>
    </row>
    <row r="53" spans="1:10" ht="15">
      <c r="A53" s="135" t="s">
        <v>198</v>
      </c>
      <c r="B53" s="135" t="s">
        <v>96</v>
      </c>
      <c r="C53" s="139">
        <v>235</v>
      </c>
      <c r="D53" s="139" t="s">
        <v>262</v>
      </c>
      <c r="E53" s="140" t="s">
        <v>263</v>
      </c>
      <c r="F53" s="143" t="s">
        <v>67</v>
      </c>
      <c r="G53" s="141">
        <v>0.3412</v>
      </c>
      <c r="H53" s="142">
        <v>140.30000000000001</v>
      </c>
      <c r="I53" s="143" t="s">
        <v>85</v>
      </c>
      <c r="J53" s="102">
        <f t="shared" si="0"/>
        <v>47.870360000000005</v>
      </c>
    </row>
    <row r="54" spans="1:10" ht="15">
      <c r="A54" s="135" t="s">
        <v>198</v>
      </c>
      <c r="B54" s="135" t="s">
        <v>96</v>
      </c>
      <c r="C54" s="139">
        <v>235</v>
      </c>
      <c r="D54" s="139" t="s">
        <v>264</v>
      </c>
      <c r="E54" s="140" t="s">
        <v>260</v>
      </c>
      <c r="F54" s="143" t="s">
        <v>67</v>
      </c>
      <c r="G54" s="141">
        <v>0.3412</v>
      </c>
      <c r="H54" s="142">
        <v>71.37</v>
      </c>
      <c r="I54" s="143" t="s">
        <v>85</v>
      </c>
      <c r="J54" s="102">
        <f t="shared" si="0"/>
        <v>24.351444000000001</v>
      </c>
    </row>
    <row r="55" spans="1:10" ht="15">
      <c r="A55" s="135" t="s">
        <v>198</v>
      </c>
      <c r="B55" s="135" t="s">
        <v>96</v>
      </c>
      <c r="C55" s="139">
        <v>235</v>
      </c>
      <c r="D55" s="139" t="s">
        <v>264</v>
      </c>
      <c r="E55" s="140" t="s">
        <v>265</v>
      </c>
      <c r="F55" s="143" t="s">
        <v>67</v>
      </c>
      <c r="G55" s="141">
        <v>0.3412</v>
      </c>
      <c r="H55" s="142">
        <v>46.41</v>
      </c>
      <c r="I55" s="143" t="s">
        <v>85</v>
      </c>
      <c r="J55" s="102">
        <f t="shared" si="0"/>
        <v>15.835092</v>
      </c>
    </row>
    <row r="56" spans="1:10" ht="15">
      <c r="A56" s="135" t="s">
        <v>198</v>
      </c>
      <c r="B56" s="135" t="s">
        <v>96</v>
      </c>
      <c r="C56" s="139">
        <v>235</v>
      </c>
      <c r="D56" s="139" t="s">
        <v>266</v>
      </c>
      <c r="E56" s="140" t="s">
        <v>265</v>
      </c>
      <c r="F56" s="139" t="s">
        <v>67</v>
      </c>
      <c r="G56" s="141">
        <v>0.3412</v>
      </c>
      <c r="H56" s="142">
        <v>91.92</v>
      </c>
      <c r="I56" s="143" t="s">
        <v>85</v>
      </c>
      <c r="J56" s="102">
        <f t="shared" si="0"/>
        <v>31.363104</v>
      </c>
    </row>
    <row r="57" spans="1:10" ht="15">
      <c r="A57" s="135" t="s">
        <v>198</v>
      </c>
      <c r="B57" s="135" t="s">
        <v>96</v>
      </c>
      <c r="C57" s="139">
        <v>235</v>
      </c>
      <c r="D57" s="139" t="s">
        <v>266</v>
      </c>
      <c r="E57" s="140" t="s">
        <v>265</v>
      </c>
      <c r="F57" s="143" t="s">
        <v>67</v>
      </c>
      <c r="G57" s="141">
        <v>0.3412</v>
      </c>
      <c r="H57" s="142">
        <v>46.6</v>
      </c>
      <c r="I57" s="143" t="s">
        <v>85</v>
      </c>
      <c r="J57" s="102">
        <f t="shared" si="0"/>
        <v>15.89992</v>
      </c>
    </row>
    <row r="58" spans="1:10" ht="15">
      <c r="A58" s="135" t="s">
        <v>198</v>
      </c>
      <c r="B58" s="135" t="s">
        <v>96</v>
      </c>
      <c r="C58" s="139">
        <v>235</v>
      </c>
      <c r="D58" s="139" t="s">
        <v>267</v>
      </c>
      <c r="E58" s="140" t="s">
        <v>268</v>
      </c>
      <c r="F58" s="143" t="s">
        <v>67</v>
      </c>
      <c r="G58" s="141">
        <v>0.3412</v>
      </c>
      <c r="H58" s="142">
        <v>46.83</v>
      </c>
      <c r="I58" s="143" t="s">
        <v>85</v>
      </c>
      <c r="J58" s="102">
        <f t="shared" si="0"/>
        <v>15.978396</v>
      </c>
    </row>
    <row r="59" spans="1:10" ht="15">
      <c r="A59" s="135" t="s">
        <v>198</v>
      </c>
      <c r="B59" s="135" t="s">
        <v>96</v>
      </c>
      <c r="C59" s="139">
        <v>235</v>
      </c>
      <c r="D59" s="139" t="s">
        <v>269</v>
      </c>
      <c r="E59" s="140" t="s">
        <v>223</v>
      </c>
      <c r="F59" s="143" t="s">
        <v>67</v>
      </c>
      <c r="G59" s="141">
        <v>0.3412</v>
      </c>
      <c r="H59" s="142">
        <v>23.99</v>
      </c>
      <c r="I59" s="143" t="s">
        <v>85</v>
      </c>
      <c r="J59" s="102">
        <f t="shared" si="0"/>
        <v>8.1853879999999997</v>
      </c>
    </row>
    <row r="60" spans="1:10" ht="15">
      <c r="A60" s="135" t="s">
        <v>270</v>
      </c>
      <c r="B60" s="135" t="s">
        <v>96</v>
      </c>
      <c r="C60" s="139">
        <v>235</v>
      </c>
      <c r="D60" s="139" t="s">
        <v>271</v>
      </c>
      <c r="E60" s="140" t="s">
        <v>272</v>
      </c>
      <c r="F60" s="139" t="s">
        <v>67</v>
      </c>
      <c r="G60" s="141">
        <v>0.3412</v>
      </c>
      <c r="H60" s="142">
        <v>23.47</v>
      </c>
      <c r="I60" s="143" t="s">
        <v>85</v>
      </c>
      <c r="J60" s="102">
        <f t="shared" si="0"/>
        <v>8.0079639999999994</v>
      </c>
    </row>
    <row r="61" spans="1:10" ht="15">
      <c r="A61" s="135" t="s">
        <v>270</v>
      </c>
      <c r="B61" s="135" t="s">
        <v>96</v>
      </c>
      <c r="C61" s="139">
        <v>235</v>
      </c>
      <c r="D61" s="139" t="s">
        <v>271</v>
      </c>
      <c r="E61" s="140" t="s">
        <v>223</v>
      </c>
      <c r="F61" s="139" t="s">
        <v>67</v>
      </c>
      <c r="G61" s="141">
        <v>0.3412</v>
      </c>
      <c r="H61" s="142">
        <v>23.02</v>
      </c>
      <c r="I61" s="143" t="s">
        <v>85</v>
      </c>
      <c r="J61" s="102">
        <f t="shared" si="0"/>
        <v>7.8544239999999999</v>
      </c>
    </row>
    <row r="62" spans="1:10" ht="15">
      <c r="A62" s="135" t="s">
        <v>270</v>
      </c>
      <c r="B62" s="135" t="s">
        <v>96</v>
      </c>
      <c r="C62" s="139">
        <v>235</v>
      </c>
      <c r="D62" s="139" t="s">
        <v>271</v>
      </c>
      <c r="E62" s="140" t="s">
        <v>225</v>
      </c>
      <c r="F62" s="139" t="s">
        <v>67</v>
      </c>
      <c r="G62" s="141">
        <v>0.3412</v>
      </c>
      <c r="H62" s="142">
        <v>22.4</v>
      </c>
      <c r="I62" s="143" t="s">
        <v>85</v>
      </c>
      <c r="J62" s="102">
        <f t="shared" si="0"/>
        <v>7.6428799999999999</v>
      </c>
    </row>
    <row r="63" spans="1:10" ht="15">
      <c r="A63" s="135" t="s">
        <v>270</v>
      </c>
      <c r="B63" s="135" t="s">
        <v>96</v>
      </c>
      <c r="C63" s="139">
        <v>235</v>
      </c>
      <c r="D63" s="139" t="s">
        <v>271</v>
      </c>
      <c r="E63" s="140" t="s">
        <v>223</v>
      </c>
      <c r="F63" s="143" t="s">
        <v>67</v>
      </c>
      <c r="G63" s="141">
        <v>0.3412</v>
      </c>
      <c r="H63" s="142">
        <v>70.08</v>
      </c>
      <c r="I63" s="143" t="s">
        <v>85</v>
      </c>
      <c r="J63" s="102">
        <f t="shared" si="0"/>
        <v>23.911296</v>
      </c>
    </row>
    <row r="64" spans="1:10" ht="15">
      <c r="A64" s="135" t="s">
        <v>270</v>
      </c>
      <c r="B64" s="135" t="s">
        <v>96</v>
      </c>
      <c r="C64" s="139">
        <v>235</v>
      </c>
      <c r="D64" s="139" t="s">
        <v>271</v>
      </c>
      <c r="E64" s="140" t="s">
        <v>272</v>
      </c>
      <c r="F64" s="143" t="s">
        <v>67</v>
      </c>
      <c r="G64" s="141">
        <v>0.3412</v>
      </c>
      <c r="H64" s="142">
        <v>92.36</v>
      </c>
      <c r="I64" s="143" t="s">
        <v>85</v>
      </c>
      <c r="J64" s="102">
        <f t="shared" si="0"/>
        <v>31.513231999999999</v>
      </c>
    </row>
    <row r="65" spans="1:10" ht="15">
      <c r="A65" s="135" t="s">
        <v>270</v>
      </c>
      <c r="B65" s="135" t="s">
        <v>96</v>
      </c>
      <c r="C65" s="139">
        <v>235</v>
      </c>
      <c r="D65" s="139" t="s">
        <v>271</v>
      </c>
      <c r="E65" s="140" t="s">
        <v>225</v>
      </c>
      <c r="F65" s="143" t="s">
        <v>67</v>
      </c>
      <c r="G65" s="141">
        <v>0.3412</v>
      </c>
      <c r="H65" s="142">
        <v>189.58</v>
      </c>
      <c r="I65" s="143" t="s">
        <v>85</v>
      </c>
      <c r="J65" s="102">
        <f t="shared" si="0"/>
        <v>64.684696000000002</v>
      </c>
    </row>
    <row r="66" spans="1:10" ht="15">
      <c r="A66" s="135" t="s">
        <v>270</v>
      </c>
      <c r="B66" s="135" t="s">
        <v>96</v>
      </c>
      <c r="C66" s="139">
        <v>235</v>
      </c>
      <c r="D66" s="139" t="s">
        <v>273</v>
      </c>
      <c r="E66" s="140" t="s">
        <v>228</v>
      </c>
      <c r="F66" s="139" t="s">
        <v>67</v>
      </c>
      <c r="G66" s="141">
        <v>0.3412</v>
      </c>
      <c r="H66" s="142">
        <v>70.3</v>
      </c>
      <c r="I66" s="143" t="s">
        <v>85</v>
      </c>
      <c r="J66" s="102">
        <f t="shared" si="0"/>
        <v>23.986359999999998</v>
      </c>
    </row>
    <row r="67" spans="1:10" ht="15">
      <c r="A67" s="135" t="s">
        <v>270</v>
      </c>
      <c r="B67" s="135" t="s">
        <v>96</v>
      </c>
      <c r="C67" s="139">
        <v>235</v>
      </c>
      <c r="D67" s="139" t="s">
        <v>273</v>
      </c>
      <c r="E67" s="140" t="s">
        <v>225</v>
      </c>
      <c r="F67" s="139" t="s">
        <v>67</v>
      </c>
      <c r="G67" s="141">
        <v>0.3412</v>
      </c>
      <c r="H67" s="142">
        <v>92.64</v>
      </c>
      <c r="I67" s="143" t="s">
        <v>85</v>
      </c>
      <c r="J67" s="102">
        <f t="shared" si="0"/>
        <v>31.608768000000001</v>
      </c>
    </row>
    <row r="68" spans="1:10" ht="15">
      <c r="A68" s="135" t="s">
        <v>270</v>
      </c>
      <c r="B68" s="135" t="s">
        <v>96</v>
      </c>
      <c r="C68" s="139">
        <v>235</v>
      </c>
      <c r="D68" s="139" t="s">
        <v>273</v>
      </c>
      <c r="E68" s="140" t="s">
        <v>225</v>
      </c>
      <c r="F68" s="143" t="s">
        <v>67</v>
      </c>
      <c r="G68" s="141">
        <v>0.3412</v>
      </c>
      <c r="H68" s="142">
        <v>24.57</v>
      </c>
      <c r="I68" s="143" t="s">
        <v>85</v>
      </c>
      <c r="J68" s="102">
        <f t="shared" ref="J68:J131" si="1">SUM(G68*H68)</f>
        <v>8.3832839999999997</v>
      </c>
    </row>
    <row r="69" spans="1:10" ht="15">
      <c r="A69" s="135" t="s">
        <v>270</v>
      </c>
      <c r="B69" s="135" t="s">
        <v>96</v>
      </c>
      <c r="C69" s="139">
        <v>235</v>
      </c>
      <c r="D69" s="139" t="s">
        <v>273</v>
      </c>
      <c r="E69" s="140" t="s">
        <v>228</v>
      </c>
      <c r="F69" s="143" t="s">
        <v>67</v>
      </c>
      <c r="G69" s="141">
        <v>0.3412</v>
      </c>
      <c r="H69" s="142">
        <v>23.07</v>
      </c>
      <c r="I69" s="143" t="s">
        <v>85</v>
      </c>
      <c r="J69" s="102">
        <f t="shared" si="1"/>
        <v>7.8714840000000006</v>
      </c>
    </row>
    <row r="70" spans="1:10" ht="15">
      <c r="A70" s="135" t="s">
        <v>270</v>
      </c>
      <c r="B70" s="135" t="s">
        <v>96</v>
      </c>
      <c r="C70" s="139">
        <v>235</v>
      </c>
      <c r="D70" s="139" t="s">
        <v>273</v>
      </c>
      <c r="E70" s="140" t="s">
        <v>228</v>
      </c>
      <c r="F70" s="143" t="s">
        <v>67</v>
      </c>
      <c r="G70" s="141">
        <v>0.3412</v>
      </c>
      <c r="H70" s="142">
        <v>14</v>
      </c>
      <c r="I70" s="143" t="s">
        <v>85</v>
      </c>
      <c r="J70" s="102">
        <f t="shared" si="1"/>
        <v>4.7767999999999997</v>
      </c>
    </row>
    <row r="71" spans="1:10" ht="15">
      <c r="A71" s="135" t="s">
        <v>270</v>
      </c>
      <c r="B71" s="135" t="s">
        <v>96</v>
      </c>
      <c r="C71" s="139">
        <v>235</v>
      </c>
      <c r="D71" s="139" t="s">
        <v>274</v>
      </c>
      <c r="E71" s="140" t="s">
        <v>228</v>
      </c>
      <c r="F71" s="143" t="s">
        <v>67</v>
      </c>
      <c r="G71" s="141">
        <v>0.3412</v>
      </c>
      <c r="H71" s="142">
        <v>60</v>
      </c>
      <c r="I71" s="143" t="s">
        <v>85</v>
      </c>
      <c r="J71" s="102">
        <f t="shared" si="1"/>
        <v>20.472000000000001</v>
      </c>
    </row>
    <row r="72" spans="1:10" ht="15">
      <c r="A72" s="135" t="s">
        <v>270</v>
      </c>
      <c r="B72" s="135" t="s">
        <v>96</v>
      </c>
      <c r="C72" s="139">
        <v>235</v>
      </c>
      <c r="D72" s="139" t="s">
        <v>274</v>
      </c>
      <c r="E72" s="140" t="s">
        <v>228</v>
      </c>
      <c r="F72" s="143" t="s">
        <v>67</v>
      </c>
      <c r="G72" s="141">
        <v>0.3412</v>
      </c>
      <c r="H72" s="142">
        <v>115</v>
      </c>
      <c r="I72" s="143" t="s">
        <v>85</v>
      </c>
      <c r="J72" s="102">
        <f t="shared" si="1"/>
        <v>39.238</v>
      </c>
    </row>
    <row r="73" spans="1:10" ht="15">
      <c r="A73" s="135" t="s">
        <v>270</v>
      </c>
      <c r="B73" s="135" t="s">
        <v>96</v>
      </c>
      <c r="C73" s="139">
        <v>235</v>
      </c>
      <c r="D73" s="139" t="s">
        <v>275</v>
      </c>
      <c r="E73" s="140" t="s">
        <v>228</v>
      </c>
      <c r="F73" s="143" t="s">
        <v>67</v>
      </c>
      <c r="G73" s="141">
        <v>0.3412</v>
      </c>
      <c r="H73" s="142">
        <v>117.67</v>
      </c>
      <c r="I73" s="143" t="s">
        <v>85</v>
      </c>
      <c r="J73" s="102">
        <f t="shared" si="1"/>
        <v>40.149003999999998</v>
      </c>
    </row>
    <row r="74" spans="1:10" ht="15">
      <c r="A74" s="135" t="s">
        <v>270</v>
      </c>
      <c r="B74" s="135" t="s">
        <v>96</v>
      </c>
      <c r="C74" s="139">
        <v>235</v>
      </c>
      <c r="D74" s="139" t="s">
        <v>276</v>
      </c>
      <c r="E74" s="140" t="s">
        <v>223</v>
      </c>
      <c r="F74" s="143" t="s">
        <v>67</v>
      </c>
      <c r="G74" s="141">
        <v>0.3412</v>
      </c>
      <c r="H74" s="142">
        <v>70.569999999999993</v>
      </c>
      <c r="I74" s="143" t="s">
        <v>85</v>
      </c>
      <c r="J74" s="102">
        <f t="shared" si="1"/>
        <v>24.078484</v>
      </c>
    </row>
    <row r="75" spans="1:10" ht="15">
      <c r="A75" s="135" t="s">
        <v>270</v>
      </c>
      <c r="B75" s="135" t="s">
        <v>96</v>
      </c>
      <c r="C75" s="139">
        <v>235</v>
      </c>
      <c r="D75" s="139" t="s">
        <v>277</v>
      </c>
      <c r="E75" s="140" t="s">
        <v>223</v>
      </c>
      <c r="F75" s="143" t="s">
        <v>67</v>
      </c>
      <c r="G75" s="141">
        <v>0.3412</v>
      </c>
      <c r="H75" s="142">
        <v>93.3</v>
      </c>
      <c r="I75" s="143" t="s">
        <v>85</v>
      </c>
      <c r="J75" s="102">
        <f t="shared" si="1"/>
        <v>31.833959999999998</v>
      </c>
    </row>
    <row r="76" spans="1:10" ht="15">
      <c r="A76" s="135" t="s">
        <v>215</v>
      </c>
      <c r="B76" s="135" t="s">
        <v>94</v>
      </c>
      <c r="C76" s="139">
        <v>145</v>
      </c>
      <c r="D76" s="139" t="s">
        <v>278</v>
      </c>
      <c r="E76" s="140" t="s">
        <v>263</v>
      </c>
      <c r="F76" s="139" t="s">
        <v>67</v>
      </c>
      <c r="G76" s="141">
        <v>0.3412</v>
      </c>
      <c r="H76" s="142">
        <v>117.23</v>
      </c>
      <c r="I76" s="143" t="s">
        <v>85</v>
      </c>
      <c r="J76" s="102">
        <f t="shared" si="1"/>
        <v>39.998876000000003</v>
      </c>
    </row>
    <row r="77" spans="1:10" ht="15">
      <c r="A77" s="135" t="s">
        <v>215</v>
      </c>
      <c r="B77" s="135" t="s">
        <v>94</v>
      </c>
      <c r="C77" s="139">
        <v>145</v>
      </c>
      <c r="D77" s="139" t="s">
        <v>278</v>
      </c>
      <c r="E77" s="140" t="s">
        <v>263</v>
      </c>
      <c r="F77" s="143" t="s">
        <v>67</v>
      </c>
      <c r="G77" s="141">
        <v>0.3412</v>
      </c>
      <c r="H77" s="142">
        <v>141.88999999999999</v>
      </c>
      <c r="I77" s="143" t="s">
        <v>85</v>
      </c>
      <c r="J77" s="102">
        <f t="shared" si="1"/>
        <v>48.412867999999996</v>
      </c>
    </row>
    <row r="78" spans="1:10" ht="15">
      <c r="A78" s="135" t="s">
        <v>215</v>
      </c>
      <c r="B78" s="135" t="s">
        <v>94</v>
      </c>
      <c r="C78" s="139">
        <v>145</v>
      </c>
      <c r="D78" s="139" t="s">
        <v>279</v>
      </c>
      <c r="E78" s="140" t="s">
        <v>280</v>
      </c>
      <c r="F78" s="139" t="s">
        <v>67</v>
      </c>
      <c r="G78" s="141">
        <v>0.3412</v>
      </c>
      <c r="H78" s="142">
        <v>24.02</v>
      </c>
      <c r="I78" s="143" t="s">
        <v>85</v>
      </c>
      <c r="J78" s="102">
        <f t="shared" si="1"/>
        <v>8.1956240000000005</v>
      </c>
    </row>
    <row r="79" spans="1:10" ht="15">
      <c r="A79" s="135" t="s">
        <v>215</v>
      </c>
      <c r="B79" s="135" t="s">
        <v>94</v>
      </c>
      <c r="C79" s="139">
        <v>145</v>
      </c>
      <c r="D79" s="139" t="s">
        <v>279</v>
      </c>
      <c r="E79" s="140" t="s">
        <v>265</v>
      </c>
      <c r="F79" s="143" t="s">
        <v>67</v>
      </c>
      <c r="G79" s="141">
        <v>0.3412</v>
      </c>
      <c r="H79" s="142">
        <v>93.32</v>
      </c>
      <c r="I79" s="143" t="s">
        <v>85</v>
      </c>
      <c r="J79" s="102">
        <f t="shared" si="1"/>
        <v>31.840783999999999</v>
      </c>
    </row>
    <row r="80" spans="1:10" ht="15">
      <c r="A80" s="135" t="s">
        <v>215</v>
      </c>
      <c r="B80" s="135" t="s">
        <v>94</v>
      </c>
      <c r="C80" s="139">
        <v>145</v>
      </c>
      <c r="D80" s="139" t="s">
        <v>281</v>
      </c>
      <c r="E80" s="140" t="s">
        <v>280</v>
      </c>
      <c r="F80" s="139" t="s">
        <v>67</v>
      </c>
      <c r="G80" s="141">
        <v>0.3412</v>
      </c>
      <c r="H80" s="142">
        <v>141.35</v>
      </c>
      <c r="I80" s="143" t="s">
        <v>85</v>
      </c>
      <c r="J80" s="102">
        <f t="shared" si="1"/>
        <v>48.228619999999999</v>
      </c>
    </row>
    <row r="81" spans="1:10" ht="15">
      <c r="A81" s="135" t="s">
        <v>215</v>
      </c>
      <c r="B81" s="135" t="s">
        <v>94</v>
      </c>
      <c r="C81" s="139">
        <v>145</v>
      </c>
      <c r="D81" s="139" t="s">
        <v>281</v>
      </c>
      <c r="E81" s="140" t="s">
        <v>280</v>
      </c>
      <c r="F81" s="143" t="s">
        <v>67</v>
      </c>
      <c r="G81" s="141">
        <v>0.3412</v>
      </c>
      <c r="H81" s="142">
        <v>118.39</v>
      </c>
      <c r="I81" s="143" t="s">
        <v>85</v>
      </c>
      <c r="J81" s="102">
        <f t="shared" si="1"/>
        <v>40.394668000000003</v>
      </c>
    </row>
    <row r="82" spans="1:10" ht="15">
      <c r="A82" s="135" t="s">
        <v>215</v>
      </c>
      <c r="B82" s="135" t="s">
        <v>94</v>
      </c>
      <c r="C82" s="139">
        <v>145</v>
      </c>
      <c r="D82" s="139" t="s">
        <v>282</v>
      </c>
      <c r="E82" s="140" t="s">
        <v>263</v>
      </c>
      <c r="F82" s="139" t="s">
        <v>67</v>
      </c>
      <c r="G82" s="141">
        <v>0.3412</v>
      </c>
      <c r="H82" s="142">
        <v>23.15</v>
      </c>
      <c r="I82" s="143" t="s">
        <v>85</v>
      </c>
      <c r="J82" s="102">
        <f t="shared" si="1"/>
        <v>7.8987799999999995</v>
      </c>
    </row>
    <row r="83" spans="1:10" ht="15">
      <c r="A83" s="135" t="s">
        <v>215</v>
      </c>
      <c r="B83" s="135" t="s">
        <v>94</v>
      </c>
      <c r="C83" s="139">
        <v>145</v>
      </c>
      <c r="D83" s="139" t="s">
        <v>282</v>
      </c>
      <c r="E83" s="140" t="s">
        <v>283</v>
      </c>
      <c r="F83" s="139" t="s">
        <v>67</v>
      </c>
      <c r="G83" s="141">
        <v>0.3412</v>
      </c>
      <c r="H83" s="142">
        <v>163.63999999999999</v>
      </c>
      <c r="I83" s="143" t="s">
        <v>85</v>
      </c>
      <c r="J83" s="102">
        <f t="shared" si="1"/>
        <v>55.833967999999999</v>
      </c>
    </row>
    <row r="84" spans="1:10" ht="15">
      <c r="A84" s="135" t="s">
        <v>215</v>
      </c>
      <c r="B84" s="135" t="s">
        <v>94</v>
      </c>
      <c r="C84" s="139">
        <v>145</v>
      </c>
      <c r="D84" s="139" t="s">
        <v>282</v>
      </c>
      <c r="E84" s="140" t="s">
        <v>265</v>
      </c>
      <c r="F84" s="139" t="s">
        <v>67</v>
      </c>
      <c r="G84" s="141">
        <v>0.3412</v>
      </c>
      <c r="H84" s="142">
        <v>94.29</v>
      </c>
      <c r="I84" s="143" t="s">
        <v>85</v>
      </c>
      <c r="J84" s="102">
        <f t="shared" si="1"/>
        <v>32.171748000000001</v>
      </c>
    </row>
    <row r="85" spans="1:10" ht="15">
      <c r="A85" s="135" t="s">
        <v>215</v>
      </c>
      <c r="B85" s="135" t="s">
        <v>94</v>
      </c>
      <c r="C85" s="139">
        <v>145</v>
      </c>
      <c r="D85" s="139" t="s">
        <v>282</v>
      </c>
      <c r="E85" s="140" t="s">
        <v>263</v>
      </c>
      <c r="F85" s="143" t="s">
        <v>67</v>
      </c>
      <c r="G85" s="141">
        <v>0.3412</v>
      </c>
      <c r="H85" s="142">
        <v>48.38</v>
      </c>
      <c r="I85" s="143" t="s">
        <v>85</v>
      </c>
      <c r="J85" s="102">
        <f t="shared" si="1"/>
        <v>16.507256000000002</v>
      </c>
    </row>
    <row r="86" spans="1:10" ht="15">
      <c r="A86" s="135" t="s">
        <v>215</v>
      </c>
      <c r="B86" s="135" t="s">
        <v>94</v>
      </c>
      <c r="C86" s="139">
        <v>145</v>
      </c>
      <c r="D86" s="139" t="s">
        <v>282</v>
      </c>
      <c r="E86" s="140" t="s">
        <v>283</v>
      </c>
      <c r="F86" s="143" t="s">
        <v>67</v>
      </c>
      <c r="G86" s="141">
        <v>0.3412</v>
      </c>
      <c r="H86" s="142">
        <v>189.7</v>
      </c>
      <c r="I86" s="143" t="s">
        <v>85</v>
      </c>
      <c r="J86" s="102">
        <f t="shared" si="1"/>
        <v>64.725639999999999</v>
      </c>
    </row>
    <row r="87" spans="1:10" ht="15">
      <c r="A87" s="135" t="s">
        <v>215</v>
      </c>
      <c r="B87" s="135" t="s">
        <v>94</v>
      </c>
      <c r="C87" s="139">
        <v>145</v>
      </c>
      <c r="D87" s="139" t="s">
        <v>284</v>
      </c>
      <c r="E87" s="140" t="s">
        <v>263</v>
      </c>
      <c r="F87" s="139" t="s">
        <v>67</v>
      </c>
      <c r="G87" s="141">
        <v>0.3412</v>
      </c>
      <c r="H87" s="142">
        <v>70.48</v>
      </c>
      <c r="I87" s="143" t="s">
        <v>85</v>
      </c>
      <c r="J87" s="102">
        <f t="shared" si="1"/>
        <v>24.047776000000002</v>
      </c>
    </row>
    <row r="88" spans="1:10" ht="15">
      <c r="A88" s="135" t="s">
        <v>215</v>
      </c>
      <c r="B88" s="135" t="s">
        <v>94</v>
      </c>
      <c r="C88" s="139">
        <v>145</v>
      </c>
      <c r="D88" s="139" t="s">
        <v>284</v>
      </c>
      <c r="E88" s="140" t="s">
        <v>268</v>
      </c>
      <c r="F88" s="143" t="s">
        <v>67</v>
      </c>
      <c r="G88" s="141">
        <v>0.3412</v>
      </c>
      <c r="H88" s="142">
        <v>139.75</v>
      </c>
      <c r="I88" s="143" t="s">
        <v>85</v>
      </c>
      <c r="J88" s="102">
        <f t="shared" si="1"/>
        <v>47.682699999999997</v>
      </c>
    </row>
    <row r="89" spans="1:10" ht="15">
      <c r="A89" s="135" t="s">
        <v>215</v>
      </c>
      <c r="B89" s="135" t="s">
        <v>94</v>
      </c>
      <c r="C89" s="139">
        <v>145</v>
      </c>
      <c r="D89" s="139" t="s">
        <v>285</v>
      </c>
      <c r="E89" s="140" t="s">
        <v>268</v>
      </c>
      <c r="F89" s="139" t="s">
        <v>67</v>
      </c>
      <c r="G89" s="141">
        <v>0.3412</v>
      </c>
      <c r="H89" s="142">
        <v>258.64</v>
      </c>
      <c r="I89" s="143" t="s">
        <v>85</v>
      </c>
      <c r="J89" s="102">
        <f t="shared" si="1"/>
        <v>88.247968</v>
      </c>
    </row>
    <row r="90" spans="1:10" ht="15">
      <c r="A90" s="135" t="s">
        <v>215</v>
      </c>
      <c r="B90" s="135" t="s">
        <v>94</v>
      </c>
      <c r="C90" s="139">
        <v>145</v>
      </c>
      <c r="D90" s="139" t="s">
        <v>285</v>
      </c>
      <c r="E90" s="140" t="s">
        <v>268</v>
      </c>
      <c r="F90" s="143" t="s">
        <v>67</v>
      </c>
      <c r="G90" s="141">
        <v>0.3412</v>
      </c>
      <c r="H90" s="142">
        <v>23.55</v>
      </c>
      <c r="I90" s="143" t="s">
        <v>85</v>
      </c>
      <c r="J90" s="102">
        <f t="shared" si="1"/>
        <v>8.035260000000001</v>
      </c>
    </row>
    <row r="91" spans="1:10" ht="15">
      <c r="A91" s="135" t="s">
        <v>215</v>
      </c>
      <c r="B91" s="135" t="s">
        <v>94</v>
      </c>
      <c r="C91" s="139">
        <v>145</v>
      </c>
      <c r="D91" s="139" t="s">
        <v>286</v>
      </c>
      <c r="E91" s="140" t="s">
        <v>241</v>
      </c>
      <c r="F91" s="139" t="s">
        <v>67</v>
      </c>
      <c r="G91" s="141">
        <v>0.3412</v>
      </c>
      <c r="H91" s="142">
        <v>164.17</v>
      </c>
      <c r="I91" s="143" t="s">
        <v>85</v>
      </c>
      <c r="J91" s="102">
        <f t="shared" si="1"/>
        <v>56.014803999999998</v>
      </c>
    </row>
    <row r="92" spans="1:10" ht="15">
      <c r="A92" s="135" t="s">
        <v>215</v>
      </c>
      <c r="B92" s="135" t="s">
        <v>94</v>
      </c>
      <c r="C92" s="139">
        <v>145</v>
      </c>
      <c r="D92" s="139" t="s">
        <v>286</v>
      </c>
      <c r="E92" s="140" t="s">
        <v>241</v>
      </c>
      <c r="F92" s="143" t="s">
        <v>67</v>
      </c>
      <c r="G92" s="141">
        <v>0.3412</v>
      </c>
      <c r="H92" s="142">
        <v>279.13</v>
      </c>
      <c r="I92" s="143" t="s">
        <v>85</v>
      </c>
      <c r="J92" s="102">
        <f t="shared" si="1"/>
        <v>95.239155999999994</v>
      </c>
    </row>
    <row r="93" spans="1:10" ht="15">
      <c r="A93" s="135" t="s">
        <v>215</v>
      </c>
      <c r="B93" s="135" t="s">
        <v>94</v>
      </c>
      <c r="C93" s="139">
        <v>145</v>
      </c>
      <c r="D93" s="139" t="s">
        <v>287</v>
      </c>
      <c r="E93" s="140" t="s">
        <v>288</v>
      </c>
      <c r="F93" s="139" t="s">
        <v>67</v>
      </c>
      <c r="G93" s="141">
        <v>0.3412</v>
      </c>
      <c r="H93" s="142">
        <v>23.44</v>
      </c>
      <c r="I93" s="143" t="s">
        <v>85</v>
      </c>
      <c r="J93" s="102">
        <f t="shared" si="1"/>
        <v>7.9977280000000004</v>
      </c>
    </row>
    <row r="94" spans="1:10" ht="15">
      <c r="A94" s="135" t="s">
        <v>215</v>
      </c>
      <c r="B94" s="135" t="s">
        <v>94</v>
      </c>
      <c r="C94" s="139">
        <v>145</v>
      </c>
      <c r="D94" s="139" t="s">
        <v>289</v>
      </c>
      <c r="E94" s="140" t="s">
        <v>288</v>
      </c>
      <c r="F94" s="139" t="s">
        <v>67</v>
      </c>
      <c r="G94" s="141">
        <v>0.3412</v>
      </c>
      <c r="H94" s="142">
        <v>70.23</v>
      </c>
      <c r="I94" s="143" t="s">
        <v>85</v>
      </c>
      <c r="J94" s="102">
        <f t="shared" si="1"/>
        <v>23.962476000000002</v>
      </c>
    </row>
    <row r="95" spans="1:10" ht="15">
      <c r="A95" s="135" t="s">
        <v>215</v>
      </c>
      <c r="B95" s="135" t="s">
        <v>94</v>
      </c>
      <c r="C95" s="139">
        <v>145</v>
      </c>
      <c r="D95" s="139" t="s">
        <v>290</v>
      </c>
      <c r="E95" s="140" t="s">
        <v>288</v>
      </c>
      <c r="F95" s="139" t="s">
        <v>67</v>
      </c>
      <c r="G95" s="141">
        <v>0.3412</v>
      </c>
      <c r="H95" s="142">
        <v>70.180000000000007</v>
      </c>
      <c r="I95" s="143" t="s">
        <v>85</v>
      </c>
      <c r="J95" s="102">
        <f t="shared" si="1"/>
        <v>23.945416000000002</v>
      </c>
    </row>
    <row r="96" spans="1:10" ht="15">
      <c r="A96" s="135" t="s">
        <v>215</v>
      </c>
      <c r="B96" s="135" t="s">
        <v>94</v>
      </c>
      <c r="C96" s="139">
        <v>145</v>
      </c>
      <c r="D96" s="139" t="s">
        <v>291</v>
      </c>
      <c r="E96" s="140" t="s">
        <v>288</v>
      </c>
      <c r="F96" s="139" t="s">
        <v>67</v>
      </c>
      <c r="G96" s="141">
        <v>0.3412</v>
      </c>
      <c r="H96" s="142">
        <v>46.29</v>
      </c>
      <c r="I96" s="143" t="s">
        <v>85</v>
      </c>
      <c r="J96" s="102">
        <f t="shared" si="1"/>
        <v>15.794148</v>
      </c>
    </row>
    <row r="97" spans="1:10" ht="15">
      <c r="A97" s="135" t="s">
        <v>215</v>
      </c>
      <c r="B97" s="135" t="s">
        <v>94</v>
      </c>
      <c r="C97" s="139">
        <v>145</v>
      </c>
      <c r="D97" s="139" t="s">
        <v>291</v>
      </c>
      <c r="E97" s="140" t="s">
        <v>288</v>
      </c>
      <c r="F97" s="143" t="s">
        <v>67</v>
      </c>
      <c r="G97" s="141">
        <v>0.3412</v>
      </c>
      <c r="H97" s="142">
        <v>256.02</v>
      </c>
      <c r="I97" s="143" t="s">
        <v>85</v>
      </c>
      <c r="J97" s="102">
        <f t="shared" si="1"/>
        <v>87.354023999999995</v>
      </c>
    </row>
    <row r="98" spans="1:10" ht="15">
      <c r="A98" s="135" t="s">
        <v>215</v>
      </c>
      <c r="B98" s="135" t="s">
        <v>94</v>
      </c>
      <c r="C98" s="139">
        <v>145</v>
      </c>
      <c r="D98" s="139" t="s">
        <v>292</v>
      </c>
      <c r="E98" s="140" t="s">
        <v>248</v>
      </c>
      <c r="F98" s="139" t="s">
        <v>67</v>
      </c>
      <c r="G98" s="141">
        <v>0.3412</v>
      </c>
      <c r="H98" s="142">
        <v>23.08</v>
      </c>
      <c r="I98" s="143" t="s">
        <v>85</v>
      </c>
      <c r="J98" s="102">
        <f t="shared" si="1"/>
        <v>7.8748959999999997</v>
      </c>
    </row>
    <row r="99" spans="1:10" ht="15">
      <c r="A99" s="135" t="s">
        <v>215</v>
      </c>
      <c r="B99" s="135" t="s">
        <v>94</v>
      </c>
      <c r="C99" s="139">
        <v>145</v>
      </c>
      <c r="D99" s="139" t="s">
        <v>292</v>
      </c>
      <c r="E99" s="140" t="s">
        <v>248</v>
      </c>
      <c r="F99" s="143" t="s">
        <v>67</v>
      </c>
      <c r="G99" s="141">
        <v>0.3412</v>
      </c>
      <c r="H99" s="142">
        <v>93.27</v>
      </c>
      <c r="I99" s="143" t="s">
        <v>85</v>
      </c>
      <c r="J99" s="102">
        <f t="shared" si="1"/>
        <v>31.823723999999999</v>
      </c>
    </row>
    <row r="100" spans="1:10" ht="15">
      <c r="A100" s="135" t="s">
        <v>215</v>
      </c>
      <c r="B100" s="135" t="s">
        <v>94</v>
      </c>
      <c r="C100" s="139">
        <v>145</v>
      </c>
      <c r="D100" s="139" t="s">
        <v>293</v>
      </c>
      <c r="E100" s="140" t="s">
        <v>248</v>
      </c>
      <c r="F100" s="139" t="s">
        <v>67</v>
      </c>
      <c r="G100" s="141">
        <v>0.3412</v>
      </c>
      <c r="H100" s="142">
        <v>140.37</v>
      </c>
      <c r="I100" s="143" t="s">
        <v>85</v>
      </c>
      <c r="J100" s="102">
        <f t="shared" si="1"/>
        <v>47.894244</v>
      </c>
    </row>
    <row r="101" spans="1:10" ht="15">
      <c r="A101" s="135" t="s">
        <v>153</v>
      </c>
      <c r="B101" s="135" t="s">
        <v>189</v>
      </c>
      <c r="C101" s="139">
        <v>111</v>
      </c>
      <c r="D101" s="139" t="s">
        <v>294</v>
      </c>
      <c r="E101" s="140" t="s">
        <v>223</v>
      </c>
      <c r="F101" s="139" t="s">
        <v>67</v>
      </c>
      <c r="G101" s="141">
        <v>0.3412</v>
      </c>
      <c r="H101" s="142">
        <v>69.98</v>
      </c>
      <c r="I101" s="143" t="s">
        <v>85</v>
      </c>
      <c r="J101" s="102">
        <f t="shared" si="1"/>
        <v>23.877176000000002</v>
      </c>
    </row>
    <row r="102" spans="1:10" ht="15">
      <c r="A102" s="135" t="s">
        <v>153</v>
      </c>
      <c r="B102" s="135" t="s">
        <v>189</v>
      </c>
      <c r="C102" s="139">
        <v>111</v>
      </c>
      <c r="D102" s="139" t="s">
        <v>294</v>
      </c>
      <c r="E102" s="140" t="s">
        <v>223</v>
      </c>
      <c r="F102" s="143" t="s">
        <v>67</v>
      </c>
      <c r="G102" s="141">
        <v>0.3412</v>
      </c>
      <c r="H102" s="142">
        <v>70.61</v>
      </c>
      <c r="I102" s="143" t="s">
        <v>85</v>
      </c>
      <c r="J102" s="102">
        <f t="shared" si="1"/>
        <v>24.092131999999999</v>
      </c>
    </row>
    <row r="103" spans="1:10" ht="15">
      <c r="A103" s="135" t="s">
        <v>153</v>
      </c>
      <c r="B103" s="135" t="s">
        <v>96</v>
      </c>
      <c r="C103" s="139">
        <v>235</v>
      </c>
      <c r="D103" s="139" t="s">
        <v>294</v>
      </c>
      <c r="E103" s="140" t="s">
        <v>283</v>
      </c>
      <c r="F103" s="143" t="s">
        <v>67</v>
      </c>
      <c r="G103" s="141">
        <v>0.3412</v>
      </c>
      <c r="H103" s="142">
        <v>5.33</v>
      </c>
      <c r="I103" s="143" t="s">
        <v>85</v>
      </c>
      <c r="J103" s="102">
        <f t="shared" si="1"/>
        <v>1.8185960000000001</v>
      </c>
    </row>
    <row r="104" spans="1:10" ht="15">
      <c r="A104" s="135" t="s">
        <v>153</v>
      </c>
      <c r="B104" s="135" t="s">
        <v>96</v>
      </c>
      <c r="C104" s="139">
        <v>235</v>
      </c>
      <c r="D104" s="139" t="s">
        <v>295</v>
      </c>
      <c r="E104" s="140" t="s">
        <v>283</v>
      </c>
      <c r="F104" s="139" t="s">
        <v>67</v>
      </c>
      <c r="G104" s="141">
        <v>0.3412</v>
      </c>
      <c r="H104" s="142">
        <v>22.7</v>
      </c>
      <c r="I104" s="143" t="s">
        <v>85</v>
      </c>
      <c r="J104" s="102">
        <f t="shared" si="1"/>
        <v>7.7452399999999999</v>
      </c>
    </row>
    <row r="105" spans="1:10" ht="15">
      <c r="A105" s="135" t="s">
        <v>153</v>
      </c>
      <c r="B105" s="135" t="s">
        <v>96</v>
      </c>
      <c r="C105" s="139">
        <v>235</v>
      </c>
      <c r="D105" s="139" t="s">
        <v>295</v>
      </c>
      <c r="E105" s="140" t="s">
        <v>283</v>
      </c>
      <c r="F105" s="143" t="s">
        <v>67</v>
      </c>
      <c r="G105" s="141">
        <v>0.3412</v>
      </c>
      <c r="H105" s="142">
        <v>277.3</v>
      </c>
      <c r="I105" s="143" t="s">
        <v>85</v>
      </c>
      <c r="J105" s="102">
        <f t="shared" si="1"/>
        <v>94.614760000000004</v>
      </c>
    </row>
    <row r="106" spans="1:10" ht="15">
      <c r="A106" s="135" t="s">
        <v>183</v>
      </c>
      <c r="B106" s="135" t="s">
        <v>189</v>
      </c>
      <c r="C106" s="139">
        <v>111</v>
      </c>
      <c r="D106" s="139" t="s">
        <v>296</v>
      </c>
      <c r="E106" s="140" t="s">
        <v>288</v>
      </c>
      <c r="F106" s="139" t="s">
        <v>67</v>
      </c>
      <c r="G106" s="141">
        <v>0.3412</v>
      </c>
      <c r="H106" s="142">
        <v>70.680000000000007</v>
      </c>
      <c r="I106" s="143" t="s">
        <v>85</v>
      </c>
      <c r="J106" s="102">
        <f t="shared" si="1"/>
        <v>24.116016000000002</v>
      </c>
    </row>
    <row r="107" spans="1:10" ht="15">
      <c r="A107" s="135" t="s">
        <v>183</v>
      </c>
      <c r="B107" s="135" t="s">
        <v>189</v>
      </c>
      <c r="C107" s="139">
        <v>111</v>
      </c>
      <c r="D107" s="139" t="s">
        <v>296</v>
      </c>
      <c r="E107" s="140" t="s">
        <v>288</v>
      </c>
      <c r="F107" s="143" t="s">
        <v>67</v>
      </c>
      <c r="G107" s="141">
        <v>0.3412</v>
      </c>
      <c r="H107" s="142">
        <v>47.75</v>
      </c>
      <c r="I107" s="143" t="s">
        <v>85</v>
      </c>
      <c r="J107" s="102">
        <f t="shared" si="1"/>
        <v>16.292300000000001</v>
      </c>
    </row>
    <row r="108" spans="1:10" ht="15">
      <c r="A108" s="135" t="s">
        <v>183</v>
      </c>
      <c r="B108" s="135" t="s">
        <v>94</v>
      </c>
      <c r="C108" s="139">
        <v>145</v>
      </c>
      <c r="D108" s="139" t="s">
        <v>297</v>
      </c>
      <c r="E108" s="140" t="s">
        <v>260</v>
      </c>
      <c r="F108" s="139" t="s">
        <v>67</v>
      </c>
      <c r="G108" s="141">
        <v>0.3412</v>
      </c>
      <c r="H108" s="142">
        <v>163.98</v>
      </c>
      <c r="I108" s="143" t="s">
        <v>85</v>
      </c>
      <c r="J108" s="102">
        <f t="shared" si="1"/>
        <v>55.949975999999999</v>
      </c>
    </row>
    <row r="109" spans="1:10" ht="15">
      <c r="A109" s="135" t="s">
        <v>183</v>
      </c>
      <c r="B109" s="135" t="s">
        <v>94</v>
      </c>
      <c r="C109" s="139">
        <v>145</v>
      </c>
      <c r="D109" s="139" t="s">
        <v>297</v>
      </c>
      <c r="E109" s="140" t="s">
        <v>260</v>
      </c>
      <c r="F109" s="143" t="s">
        <v>67</v>
      </c>
      <c r="G109" s="141">
        <v>0.3412</v>
      </c>
      <c r="H109" s="142">
        <v>46.42</v>
      </c>
      <c r="I109" s="143" t="s">
        <v>85</v>
      </c>
      <c r="J109" s="102">
        <f t="shared" si="1"/>
        <v>15.838504</v>
      </c>
    </row>
    <row r="110" spans="1:10" ht="15">
      <c r="A110" s="135" t="s">
        <v>183</v>
      </c>
      <c r="B110" s="135" t="s">
        <v>94</v>
      </c>
      <c r="C110" s="139">
        <v>145</v>
      </c>
      <c r="D110" s="139" t="s">
        <v>298</v>
      </c>
      <c r="E110" s="140" t="s">
        <v>260</v>
      </c>
      <c r="F110" s="143" t="s">
        <v>67</v>
      </c>
      <c r="G110" s="141">
        <v>0.3412</v>
      </c>
      <c r="H110" s="142">
        <v>116.79</v>
      </c>
      <c r="I110" s="143" t="s">
        <v>85</v>
      </c>
      <c r="J110" s="102">
        <f t="shared" si="1"/>
        <v>39.848748000000001</v>
      </c>
    </row>
    <row r="111" spans="1:10" ht="15">
      <c r="A111" s="135" t="s">
        <v>183</v>
      </c>
      <c r="B111" s="135" t="s">
        <v>189</v>
      </c>
      <c r="C111" s="139">
        <v>111</v>
      </c>
      <c r="D111" s="139" t="s">
        <v>299</v>
      </c>
      <c r="E111" s="140" t="s">
        <v>257</v>
      </c>
      <c r="F111" s="139" t="s">
        <v>67</v>
      </c>
      <c r="G111" s="141">
        <v>0.3412</v>
      </c>
      <c r="H111" s="142">
        <v>212.16</v>
      </c>
      <c r="I111" s="143" t="s">
        <v>85</v>
      </c>
      <c r="J111" s="102">
        <f t="shared" si="1"/>
        <v>72.388992000000002</v>
      </c>
    </row>
    <row r="112" spans="1:10" ht="15">
      <c r="A112" s="135" t="s">
        <v>183</v>
      </c>
      <c r="B112" s="135" t="s">
        <v>189</v>
      </c>
      <c r="C112" s="139">
        <v>111</v>
      </c>
      <c r="D112" s="139" t="s">
        <v>299</v>
      </c>
      <c r="E112" s="140" t="s">
        <v>257</v>
      </c>
      <c r="F112" s="143" t="s">
        <v>67</v>
      </c>
      <c r="G112" s="141">
        <v>0.3412</v>
      </c>
      <c r="H112" s="142">
        <v>69.790000000000006</v>
      </c>
      <c r="I112" s="143" t="s">
        <v>85</v>
      </c>
      <c r="J112" s="102">
        <f t="shared" si="1"/>
        <v>23.812348000000004</v>
      </c>
    </row>
    <row r="113" spans="1:10" ht="15">
      <c r="A113" s="135" t="s">
        <v>183</v>
      </c>
      <c r="B113" s="135" t="s">
        <v>189</v>
      </c>
      <c r="C113" s="139">
        <v>111</v>
      </c>
      <c r="D113" s="139" t="s">
        <v>300</v>
      </c>
      <c r="E113" s="140" t="s">
        <v>257</v>
      </c>
      <c r="F113" s="143" t="s">
        <v>67</v>
      </c>
      <c r="G113" s="141">
        <v>0.3412</v>
      </c>
      <c r="H113" s="142">
        <v>22.98</v>
      </c>
      <c r="I113" s="143" t="s">
        <v>85</v>
      </c>
      <c r="J113" s="102">
        <f t="shared" si="1"/>
        <v>7.840776</v>
      </c>
    </row>
    <row r="114" spans="1:10" ht="15">
      <c r="A114" s="135" t="s">
        <v>183</v>
      </c>
      <c r="B114" s="135" t="s">
        <v>189</v>
      </c>
      <c r="C114" s="139">
        <v>111</v>
      </c>
      <c r="D114" s="139" t="s">
        <v>300</v>
      </c>
      <c r="E114" s="140" t="s">
        <v>248</v>
      </c>
      <c r="F114" s="143" t="s">
        <v>67</v>
      </c>
      <c r="G114" s="141">
        <v>0.3412</v>
      </c>
      <c r="H114" s="142">
        <v>166.92</v>
      </c>
      <c r="I114" s="143" t="s">
        <v>85</v>
      </c>
      <c r="J114" s="102">
        <f t="shared" si="1"/>
        <v>56.953103999999996</v>
      </c>
    </row>
    <row r="115" spans="1:10" ht="15">
      <c r="A115" s="135" t="s">
        <v>183</v>
      </c>
      <c r="B115" s="135" t="s">
        <v>189</v>
      </c>
      <c r="C115" s="139">
        <v>111</v>
      </c>
      <c r="D115" s="139" t="s">
        <v>301</v>
      </c>
      <c r="E115" s="140" t="s">
        <v>241</v>
      </c>
      <c r="F115" s="139" t="s">
        <v>67</v>
      </c>
      <c r="G115" s="141">
        <v>0.3412</v>
      </c>
      <c r="H115" s="142">
        <v>23.68</v>
      </c>
      <c r="I115" s="143" t="s">
        <v>85</v>
      </c>
      <c r="J115" s="102">
        <f t="shared" si="1"/>
        <v>8.0796159999999997</v>
      </c>
    </row>
    <row r="116" spans="1:10" ht="15">
      <c r="A116" s="135" t="s">
        <v>183</v>
      </c>
      <c r="B116" s="135" t="s">
        <v>189</v>
      </c>
      <c r="C116" s="139">
        <v>111</v>
      </c>
      <c r="D116" s="139" t="s">
        <v>301</v>
      </c>
      <c r="E116" s="140" t="s">
        <v>241</v>
      </c>
      <c r="F116" s="143" t="s">
        <v>67</v>
      </c>
      <c r="G116" s="141">
        <v>0.3412</v>
      </c>
      <c r="H116" s="142">
        <v>24.11</v>
      </c>
      <c r="I116" s="143" t="s">
        <v>85</v>
      </c>
      <c r="J116" s="102">
        <f t="shared" si="1"/>
        <v>8.2263319999999993</v>
      </c>
    </row>
    <row r="117" spans="1:10" ht="15">
      <c r="A117" s="135" t="s">
        <v>183</v>
      </c>
      <c r="B117" s="135" t="s">
        <v>189</v>
      </c>
      <c r="C117" s="139">
        <v>111</v>
      </c>
      <c r="D117" s="139" t="s">
        <v>302</v>
      </c>
      <c r="E117" s="140" t="s">
        <v>241</v>
      </c>
      <c r="F117" s="139" t="s">
        <v>67</v>
      </c>
      <c r="G117" s="141">
        <v>0.3412</v>
      </c>
      <c r="H117" s="142">
        <v>22.82</v>
      </c>
      <c r="I117" s="143" t="s">
        <v>85</v>
      </c>
      <c r="J117" s="102">
        <f t="shared" si="1"/>
        <v>7.7861840000000004</v>
      </c>
    </row>
    <row r="118" spans="1:10" ht="15">
      <c r="A118" s="135" t="s">
        <v>183</v>
      </c>
      <c r="B118" s="135" t="s">
        <v>189</v>
      </c>
      <c r="C118" s="139">
        <v>111</v>
      </c>
      <c r="D118" s="139" t="s">
        <v>302</v>
      </c>
      <c r="E118" s="140" t="s">
        <v>241</v>
      </c>
      <c r="F118" s="143" t="s">
        <v>67</v>
      </c>
      <c r="G118" s="141">
        <v>0.3412</v>
      </c>
      <c r="H118" s="142">
        <v>93.12</v>
      </c>
      <c r="I118" s="143" t="s">
        <v>85</v>
      </c>
      <c r="J118" s="102">
        <f t="shared" si="1"/>
        <v>31.772544000000003</v>
      </c>
    </row>
    <row r="119" spans="1:10" ht="15">
      <c r="A119" s="135" t="s">
        <v>183</v>
      </c>
      <c r="B119" s="135" t="s">
        <v>94</v>
      </c>
      <c r="C119" s="139">
        <v>145</v>
      </c>
      <c r="D119" s="139" t="s">
        <v>303</v>
      </c>
      <c r="E119" s="140" t="s">
        <v>260</v>
      </c>
      <c r="F119" s="143" t="s">
        <v>67</v>
      </c>
      <c r="G119" s="141">
        <v>0.3412</v>
      </c>
      <c r="H119" s="142">
        <v>24.15</v>
      </c>
      <c r="I119" s="143" t="s">
        <v>85</v>
      </c>
      <c r="J119" s="102">
        <f t="shared" si="1"/>
        <v>8.2399799999999992</v>
      </c>
    </row>
    <row r="120" spans="1:10" ht="15">
      <c r="A120" s="135" t="s">
        <v>183</v>
      </c>
      <c r="B120" s="135" t="s">
        <v>304</v>
      </c>
      <c r="C120" s="139">
        <v>159</v>
      </c>
      <c r="D120" s="139" t="s">
        <v>305</v>
      </c>
      <c r="E120" s="140" t="s">
        <v>246</v>
      </c>
      <c r="F120" s="139" t="s">
        <v>67</v>
      </c>
      <c r="G120" s="141">
        <v>0.3412</v>
      </c>
      <c r="H120" s="142">
        <v>139.01</v>
      </c>
      <c r="I120" s="143" t="s">
        <v>85</v>
      </c>
      <c r="J120" s="102">
        <f t="shared" si="1"/>
        <v>47.430211999999997</v>
      </c>
    </row>
    <row r="121" spans="1:10" ht="15">
      <c r="A121" s="135" t="s">
        <v>183</v>
      </c>
      <c r="B121" s="135" t="s">
        <v>304</v>
      </c>
      <c r="C121" s="139">
        <v>159</v>
      </c>
      <c r="D121" s="139" t="s">
        <v>305</v>
      </c>
      <c r="E121" s="140" t="s">
        <v>246</v>
      </c>
      <c r="F121" s="143" t="s">
        <v>67</v>
      </c>
      <c r="G121" s="141">
        <v>0.3412</v>
      </c>
      <c r="H121" s="142">
        <v>68.290000000000006</v>
      </c>
      <c r="I121" s="143" t="s">
        <v>85</v>
      </c>
      <c r="J121" s="102">
        <f t="shared" si="1"/>
        <v>23.300548000000003</v>
      </c>
    </row>
    <row r="122" spans="1:10" ht="15">
      <c r="A122" s="135" t="s">
        <v>188</v>
      </c>
      <c r="B122" s="135" t="s">
        <v>94</v>
      </c>
      <c r="C122" s="139">
        <v>145</v>
      </c>
      <c r="D122" s="139" t="s">
        <v>99</v>
      </c>
      <c r="E122" s="140" t="s">
        <v>237</v>
      </c>
      <c r="F122" s="139" t="s">
        <v>67</v>
      </c>
      <c r="G122" s="141">
        <v>0.3412</v>
      </c>
      <c r="H122" s="142">
        <v>187.13</v>
      </c>
      <c r="I122" s="143" t="s">
        <v>85</v>
      </c>
      <c r="J122" s="102">
        <f t="shared" si="1"/>
        <v>63.848756000000002</v>
      </c>
    </row>
    <row r="123" spans="1:10" ht="15">
      <c r="A123" s="135" t="s">
        <v>188</v>
      </c>
      <c r="B123" s="135" t="s">
        <v>94</v>
      </c>
      <c r="C123" s="139">
        <v>145</v>
      </c>
      <c r="D123" s="139" t="s">
        <v>99</v>
      </c>
      <c r="E123" s="140" t="s">
        <v>237</v>
      </c>
      <c r="F123" s="143" t="s">
        <v>67</v>
      </c>
      <c r="G123" s="141">
        <v>0.3412</v>
      </c>
      <c r="H123" s="142">
        <v>70.790000000000006</v>
      </c>
      <c r="I123" s="143" t="s">
        <v>85</v>
      </c>
      <c r="J123" s="102">
        <f t="shared" si="1"/>
        <v>24.153548000000001</v>
      </c>
    </row>
    <row r="124" spans="1:10" ht="15">
      <c r="A124" s="135" t="s">
        <v>176</v>
      </c>
      <c r="B124" s="135" t="s">
        <v>93</v>
      </c>
      <c r="C124" s="139">
        <v>236</v>
      </c>
      <c r="D124" s="139" t="s">
        <v>306</v>
      </c>
      <c r="E124" s="140" t="s">
        <v>272</v>
      </c>
      <c r="F124" s="143" t="s">
        <v>67</v>
      </c>
      <c r="G124" s="141">
        <v>0.3412</v>
      </c>
      <c r="H124" s="142">
        <v>116.59</v>
      </c>
      <c r="I124" s="143" t="s">
        <v>85</v>
      </c>
      <c r="J124" s="102">
        <f t="shared" si="1"/>
        <v>39.780508000000005</v>
      </c>
    </row>
    <row r="125" spans="1:10" ht="15">
      <c r="A125" s="135" t="s">
        <v>176</v>
      </c>
      <c r="B125" s="135" t="s">
        <v>93</v>
      </c>
      <c r="C125" s="139">
        <v>236</v>
      </c>
      <c r="D125" s="139" t="s">
        <v>307</v>
      </c>
      <c r="E125" s="140" t="s">
        <v>272</v>
      </c>
      <c r="F125" s="139" t="s">
        <v>67</v>
      </c>
      <c r="G125" s="141">
        <v>0.3412</v>
      </c>
      <c r="H125" s="142">
        <v>278.98</v>
      </c>
      <c r="I125" s="143" t="s">
        <v>85</v>
      </c>
      <c r="J125" s="102">
        <f t="shared" si="1"/>
        <v>95.187976000000006</v>
      </c>
    </row>
    <row r="126" spans="1:10" ht="15">
      <c r="A126" s="135" t="s">
        <v>212</v>
      </c>
      <c r="B126" s="135" t="s">
        <v>94</v>
      </c>
      <c r="C126" s="139">
        <v>145</v>
      </c>
      <c r="D126" s="139" t="s">
        <v>308</v>
      </c>
      <c r="E126" s="140" t="s">
        <v>242</v>
      </c>
      <c r="F126" s="139" t="s">
        <v>67</v>
      </c>
      <c r="G126" s="141">
        <v>0.3412</v>
      </c>
      <c r="H126" s="142">
        <v>71.64</v>
      </c>
      <c r="I126" s="143" t="s">
        <v>85</v>
      </c>
      <c r="J126" s="102">
        <f t="shared" si="1"/>
        <v>24.443567999999999</v>
      </c>
    </row>
    <row r="127" spans="1:10" ht="15">
      <c r="A127" s="135" t="s">
        <v>212</v>
      </c>
      <c r="B127" s="135" t="s">
        <v>94</v>
      </c>
      <c r="C127" s="139">
        <v>145</v>
      </c>
      <c r="D127" s="139" t="s">
        <v>308</v>
      </c>
      <c r="E127" s="140" t="s">
        <v>242</v>
      </c>
      <c r="F127" s="143" t="s">
        <v>67</v>
      </c>
      <c r="G127" s="141">
        <v>0.3412</v>
      </c>
      <c r="H127" s="142">
        <v>93.7</v>
      </c>
      <c r="I127" s="143" t="s">
        <v>85</v>
      </c>
      <c r="J127" s="102">
        <f t="shared" si="1"/>
        <v>31.97044</v>
      </c>
    </row>
    <row r="128" spans="1:10" ht="15">
      <c r="A128" s="135" t="s">
        <v>212</v>
      </c>
      <c r="B128" s="135" t="s">
        <v>94</v>
      </c>
      <c r="C128" s="139">
        <v>145</v>
      </c>
      <c r="D128" s="139" t="s">
        <v>308</v>
      </c>
      <c r="E128" s="140" t="s">
        <v>309</v>
      </c>
      <c r="F128" s="143" t="s">
        <v>67</v>
      </c>
      <c r="G128" s="141">
        <v>0.3412</v>
      </c>
      <c r="H128" s="142">
        <v>280.88</v>
      </c>
      <c r="I128" s="143" t="s">
        <v>85</v>
      </c>
      <c r="J128" s="102">
        <f t="shared" si="1"/>
        <v>95.836256000000006</v>
      </c>
    </row>
    <row r="129" spans="1:10" ht="15">
      <c r="A129" s="135" t="s">
        <v>212</v>
      </c>
      <c r="B129" s="135" t="s">
        <v>94</v>
      </c>
      <c r="C129" s="139">
        <v>145</v>
      </c>
      <c r="D129" s="139" t="s">
        <v>310</v>
      </c>
      <c r="E129" s="140" t="s">
        <v>309</v>
      </c>
      <c r="F129" s="143" t="s">
        <v>67</v>
      </c>
      <c r="G129" s="141">
        <v>0.3412</v>
      </c>
      <c r="H129" s="142">
        <v>46.97</v>
      </c>
      <c r="I129" s="143" t="s">
        <v>85</v>
      </c>
      <c r="J129" s="102">
        <f t="shared" si="1"/>
        <v>16.026164000000001</v>
      </c>
    </row>
    <row r="130" spans="1:10" ht="15">
      <c r="A130" s="135" t="s">
        <v>104</v>
      </c>
      <c r="B130" s="135" t="s">
        <v>96</v>
      </c>
      <c r="C130" s="139">
        <v>235</v>
      </c>
      <c r="D130" s="139" t="s">
        <v>243</v>
      </c>
      <c r="E130" s="140" t="s">
        <v>288</v>
      </c>
      <c r="F130" s="139" t="s">
        <v>68</v>
      </c>
      <c r="G130" s="141">
        <v>0.2402</v>
      </c>
      <c r="H130" s="142">
        <v>47.61</v>
      </c>
      <c r="I130" s="143" t="s">
        <v>85</v>
      </c>
      <c r="J130" s="102">
        <f t="shared" si="1"/>
        <v>11.435922</v>
      </c>
    </row>
    <row r="131" spans="1:10" ht="15">
      <c r="A131" s="135" t="s">
        <v>104</v>
      </c>
      <c r="B131" s="135" t="s">
        <v>96</v>
      </c>
      <c r="C131" s="139">
        <v>235</v>
      </c>
      <c r="D131" s="139" t="s">
        <v>243</v>
      </c>
      <c r="E131" s="140" t="s">
        <v>242</v>
      </c>
      <c r="F131" s="139" t="s">
        <v>68</v>
      </c>
      <c r="G131" s="141">
        <v>0.2402</v>
      </c>
      <c r="H131" s="142">
        <v>22.81</v>
      </c>
      <c r="I131" s="143" t="s">
        <v>85</v>
      </c>
      <c r="J131" s="102">
        <f t="shared" si="1"/>
        <v>5.4789619999999992</v>
      </c>
    </row>
    <row r="132" spans="1:10" ht="15">
      <c r="A132" s="135" t="s">
        <v>104</v>
      </c>
      <c r="B132" s="135" t="s">
        <v>189</v>
      </c>
      <c r="C132" s="139">
        <v>111</v>
      </c>
      <c r="D132" s="139" t="s">
        <v>247</v>
      </c>
      <c r="E132" s="140" t="s">
        <v>248</v>
      </c>
      <c r="F132" s="139" t="s">
        <v>68</v>
      </c>
      <c r="G132" s="141">
        <v>0.2402</v>
      </c>
      <c r="H132" s="142">
        <v>20.58</v>
      </c>
      <c r="I132" s="143" t="s">
        <v>85</v>
      </c>
      <c r="J132" s="102">
        <f t="shared" ref="J132:J195" si="2">SUM(G132*H132)</f>
        <v>4.9433159999999994</v>
      </c>
    </row>
    <row r="133" spans="1:10" ht="15">
      <c r="A133" s="135" t="s">
        <v>198</v>
      </c>
      <c r="B133" s="135" t="s">
        <v>96</v>
      </c>
      <c r="C133" s="139">
        <v>235</v>
      </c>
      <c r="D133" s="139" t="s">
        <v>256</v>
      </c>
      <c r="E133" s="140" t="s">
        <v>265</v>
      </c>
      <c r="F133" s="139" t="s">
        <v>68</v>
      </c>
      <c r="G133" s="141">
        <v>0.2402</v>
      </c>
      <c r="H133" s="142">
        <v>70.069999999999993</v>
      </c>
      <c r="I133" s="143" t="s">
        <v>85</v>
      </c>
      <c r="J133" s="102">
        <f t="shared" si="2"/>
        <v>16.830813999999997</v>
      </c>
    </row>
    <row r="134" spans="1:10" ht="15">
      <c r="A134" s="135" t="s">
        <v>198</v>
      </c>
      <c r="B134" s="135" t="s">
        <v>96</v>
      </c>
      <c r="C134" s="139">
        <v>235</v>
      </c>
      <c r="D134" s="139" t="s">
        <v>262</v>
      </c>
      <c r="E134" s="140" t="s">
        <v>263</v>
      </c>
      <c r="F134" s="139" t="s">
        <v>68</v>
      </c>
      <c r="G134" s="141">
        <v>0.2402</v>
      </c>
      <c r="H134" s="142">
        <v>23.22</v>
      </c>
      <c r="I134" s="143" t="s">
        <v>85</v>
      </c>
      <c r="J134" s="102">
        <f t="shared" si="2"/>
        <v>5.5774439999999998</v>
      </c>
    </row>
    <row r="135" spans="1:10" ht="15">
      <c r="A135" s="135" t="s">
        <v>198</v>
      </c>
      <c r="B135" s="135" t="s">
        <v>96</v>
      </c>
      <c r="C135" s="139">
        <v>235</v>
      </c>
      <c r="D135" s="139" t="s">
        <v>267</v>
      </c>
      <c r="E135" s="140" t="s">
        <v>268</v>
      </c>
      <c r="F135" s="139" t="s">
        <v>68</v>
      </c>
      <c r="G135" s="141">
        <v>0.2402</v>
      </c>
      <c r="H135" s="142">
        <v>46.82</v>
      </c>
      <c r="I135" s="143" t="s">
        <v>85</v>
      </c>
      <c r="J135" s="102">
        <f t="shared" si="2"/>
        <v>11.246164</v>
      </c>
    </row>
    <row r="136" spans="1:10" ht="15">
      <c r="A136" s="135" t="s">
        <v>270</v>
      </c>
      <c r="B136" s="135" t="s">
        <v>96</v>
      </c>
      <c r="C136" s="139">
        <v>235</v>
      </c>
      <c r="D136" s="139" t="s">
        <v>273</v>
      </c>
      <c r="E136" s="140" t="s">
        <v>228</v>
      </c>
      <c r="F136" s="139" t="s">
        <v>68</v>
      </c>
      <c r="G136" s="141">
        <v>0.2402</v>
      </c>
      <c r="H136" s="142">
        <v>23.3</v>
      </c>
      <c r="I136" s="143" t="s">
        <v>85</v>
      </c>
      <c r="J136" s="102">
        <f t="shared" si="2"/>
        <v>5.59666</v>
      </c>
    </row>
    <row r="137" spans="1:10" ht="15">
      <c r="A137" s="135" t="s">
        <v>270</v>
      </c>
      <c r="B137" s="135" t="s">
        <v>96</v>
      </c>
      <c r="C137" s="139">
        <v>235</v>
      </c>
      <c r="D137" s="139" t="s">
        <v>277</v>
      </c>
      <c r="E137" s="140" t="s">
        <v>223</v>
      </c>
      <c r="F137" s="139" t="s">
        <v>68</v>
      </c>
      <c r="G137" s="141">
        <v>0.2402</v>
      </c>
      <c r="H137" s="142">
        <v>25.05</v>
      </c>
      <c r="I137" s="143" t="s">
        <v>85</v>
      </c>
      <c r="J137" s="102">
        <f t="shared" si="2"/>
        <v>6.01701</v>
      </c>
    </row>
    <row r="138" spans="1:10" ht="15">
      <c r="A138" s="135" t="s">
        <v>188</v>
      </c>
      <c r="B138" s="135" t="s">
        <v>94</v>
      </c>
      <c r="C138" s="139">
        <v>145</v>
      </c>
      <c r="D138" s="139" t="s">
        <v>99</v>
      </c>
      <c r="E138" s="140" t="s">
        <v>237</v>
      </c>
      <c r="F138" s="139" t="s">
        <v>68</v>
      </c>
      <c r="G138" s="141">
        <v>0.2402</v>
      </c>
      <c r="H138" s="142">
        <v>20.58</v>
      </c>
      <c r="I138" s="143" t="s">
        <v>85</v>
      </c>
      <c r="J138" s="102">
        <f t="shared" si="2"/>
        <v>4.9433159999999994</v>
      </c>
    </row>
    <row r="139" spans="1:10" ht="15">
      <c r="A139" s="135" t="s">
        <v>183</v>
      </c>
      <c r="B139" s="135" t="s">
        <v>189</v>
      </c>
      <c r="C139" s="139">
        <v>111</v>
      </c>
      <c r="D139" s="139" t="s">
        <v>311</v>
      </c>
      <c r="E139" s="140" t="s">
        <v>257</v>
      </c>
      <c r="F139" s="139" t="s">
        <v>190</v>
      </c>
      <c r="G139" s="141">
        <v>1.43E-2</v>
      </c>
      <c r="H139" s="142">
        <v>50</v>
      </c>
      <c r="I139" s="143" t="s">
        <v>85</v>
      </c>
      <c r="J139" s="102">
        <f t="shared" si="2"/>
        <v>0.71499999999999997</v>
      </c>
    </row>
    <row r="140" spans="1:10" ht="15">
      <c r="A140" s="135" t="s">
        <v>183</v>
      </c>
      <c r="B140" s="135" t="s">
        <v>189</v>
      </c>
      <c r="C140" s="139">
        <v>111</v>
      </c>
      <c r="D140" s="139" t="s">
        <v>300</v>
      </c>
      <c r="E140" s="140" t="s">
        <v>257</v>
      </c>
      <c r="F140" s="139" t="s">
        <v>190</v>
      </c>
      <c r="G140" s="141">
        <v>1.43E-2</v>
      </c>
      <c r="H140" s="142">
        <v>25</v>
      </c>
      <c r="I140" s="143" t="s">
        <v>85</v>
      </c>
      <c r="J140" s="102">
        <f t="shared" si="2"/>
        <v>0.35749999999999998</v>
      </c>
    </row>
    <row r="141" spans="1:10" ht="15">
      <c r="A141" s="135" t="s">
        <v>104</v>
      </c>
      <c r="B141" s="135" t="s">
        <v>96</v>
      </c>
      <c r="C141" s="139">
        <v>235</v>
      </c>
      <c r="D141" s="139" t="s">
        <v>240</v>
      </c>
      <c r="E141" s="140" t="s">
        <v>288</v>
      </c>
      <c r="F141" s="139" t="s">
        <v>83</v>
      </c>
      <c r="G141" s="141">
        <v>0.2883</v>
      </c>
      <c r="H141" s="142">
        <v>26.27</v>
      </c>
      <c r="I141" s="143" t="s">
        <v>85</v>
      </c>
      <c r="J141" s="102">
        <f t="shared" si="2"/>
        <v>7.5736410000000003</v>
      </c>
    </row>
    <row r="142" spans="1:10" ht="15">
      <c r="A142" s="135" t="s">
        <v>104</v>
      </c>
      <c r="B142" s="135" t="s">
        <v>96</v>
      </c>
      <c r="C142" s="139">
        <v>235</v>
      </c>
      <c r="D142" s="139" t="s">
        <v>245</v>
      </c>
      <c r="E142" s="140" t="s">
        <v>246</v>
      </c>
      <c r="F142" s="139" t="s">
        <v>83</v>
      </c>
      <c r="G142" s="141">
        <v>0.2883</v>
      </c>
      <c r="H142" s="142">
        <v>18.690000000000001</v>
      </c>
      <c r="I142" s="143" t="s">
        <v>85</v>
      </c>
      <c r="J142" s="102">
        <f t="shared" si="2"/>
        <v>5.3883270000000003</v>
      </c>
    </row>
    <row r="143" spans="1:10" ht="15">
      <c r="A143" s="135" t="s">
        <v>104</v>
      </c>
      <c r="B143" s="135" t="s">
        <v>189</v>
      </c>
      <c r="C143" s="139">
        <v>111</v>
      </c>
      <c r="D143" s="139" t="s">
        <v>247</v>
      </c>
      <c r="E143" s="140" t="s">
        <v>248</v>
      </c>
      <c r="F143" s="139" t="s">
        <v>83</v>
      </c>
      <c r="G143" s="141">
        <v>0.2883</v>
      </c>
      <c r="H143" s="142">
        <v>23.1</v>
      </c>
      <c r="I143" s="143" t="s">
        <v>85</v>
      </c>
      <c r="J143" s="102">
        <f t="shared" si="2"/>
        <v>6.6597300000000006</v>
      </c>
    </row>
    <row r="144" spans="1:10" ht="15">
      <c r="A144" s="135" t="s">
        <v>198</v>
      </c>
      <c r="B144" s="135" t="s">
        <v>96</v>
      </c>
      <c r="C144" s="139">
        <v>235</v>
      </c>
      <c r="D144" s="139" t="s">
        <v>262</v>
      </c>
      <c r="E144" s="140" t="s">
        <v>263</v>
      </c>
      <c r="F144" s="139" t="s">
        <v>83</v>
      </c>
      <c r="G144" s="141">
        <v>0.2883</v>
      </c>
      <c r="H144" s="142">
        <v>18.89</v>
      </c>
      <c r="I144" s="143" t="s">
        <v>85</v>
      </c>
      <c r="J144" s="102">
        <f t="shared" si="2"/>
        <v>5.4459870000000006</v>
      </c>
    </row>
    <row r="145" spans="1:10" ht="15">
      <c r="A145" s="135" t="s">
        <v>270</v>
      </c>
      <c r="B145" s="135" t="s">
        <v>96</v>
      </c>
      <c r="C145" s="139">
        <v>235</v>
      </c>
      <c r="D145" s="139" t="s">
        <v>271</v>
      </c>
      <c r="E145" s="140" t="s">
        <v>225</v>
      </c>
      <c r="F145" s="139" t="s">
        <v>83</v>
      </c>
      <c r="G145" s="141">
        <v>0.2883</v>
      </c>
      <c r="H145" s="142">
        <v>23.76</v>
      </c>
      <c r="I145" s="143" t="s">
        <v>85</v>
      </c>
      <c r="J145" s="102">
        <f t="shared" si="2"/>
        <v>6.8500080000000008</v>
      </c>
    </row>
    <row r="146" spans="1:10" ht="15">
      <c r="A146" s="135" t="s">
        <v>188</v>
      </c>
      <c r="B146" s="135" t="s">
        <v>189</v>
      </c>
      <c r="C146" s="139">
        <v>111</v>
      </c>
      <c r="D146" s="139" t="s">
        <v>99</v>
      </c>
      <c r="E146" s="140" t="s">
        <v>234</v>
      </c>
      <c r="F146" s="139" t="s">
        <v>83</v>
      </c>
      <c r="G146" s="141">
        <v>0.2883</v>
      </c>
      <c r="H146" s="142">
        <v>23.1</v>
      </c>
      <c r="I146" s="143" t="s">
        <v>85</v>
      </c>
      <c r="J146" s="102">
        <f t="shared" si="2"/>
        <v>6.6597300000000006</v>
      </c>
    </row>
    <row r="147" spans="1:10" ht="15">
      <c r="A147" s="135" t="s">
        <v>198</v>
      </c>
      <c r="B147" s="135" t="s">
        <v>96</v>
      </c>
      <c r="C147" s="139">
        <v>235</v>
      </c>
      <c r="D147" s="139" t="s">
        <v>264</v>
      </c>
      <c r="E147" s="140" t="s">
        <v>263</v>
      </c>
      <c r="F147" s="139" t="s">
        <v>69</v>
      </c>
      <c r="G147" s="141">
        <v>0.2266</v>
      </c>
      <c r="H147" s="142">
        <v>22.22</v>
      </c>
      <c r="I147" s="143" t="s">
        <v>85</v>
      </c>
      <c r="J147" s="102">
        <f t="shared" si="2"/>
        <v>5.0350519999999994</v>
      </c>
    </row>
    <row r="148" spans="1:10" ht="15">
      <c r="A148" s="135" t="s">
        <v>183</v>
      </c>
      <c r="B148" s="135" t="s">
        <v>189</v>
      </c>
      <c r="C148" s="139">
        <v>111</v>
      </c>
      <c r="D148" s="139" t="s">
        <v>312</v>
      </c>
      <c r="E148" s="140" t="s">
        <v>257</v>
      </c>
      <c r="F148" s="139" t="s">
        <v>69</v>
      </c>
      <c r="G148" s="141">
        <v>0.2266</v>
      </c>
      <c r="H148" s="142">
        <v>43.71</v>
      </c>
      <c r="I148" s="143" t="s">
        <v>85</v>
      </c>
      <c r="J148" s="102">
        <f t="shared" si="2"/>
        <v>9.9046859999999999</v>
      </c>
    </row>
    <row r="149" spans="1:10" ht="15">
      <c r="A149" s="135" t="s">
        <v>104</v>
      </c>
      <c r="B149" s="135" t="s">
        <v>189</v>
      </c>
      <c r="C149" s="139">
        <v>111</v>
      </c>
      <c r="D149" s="139" t="s">
        <v>240</v>
      </c>
      <c r="E149" s="140" t="s">
        <v>309</v>
      </c>
      <c r="F149" s="139" t="s">
        <v>95</v>
      </c>
      <c r="G149" s="141">
        <v>0.26129999999999998</v>
      </c>
      <c r="H149" s="142">
        <v>20.22</v>
      </c>
      <c r="I149" s="143" t="s">
        <v>85</v>
      </c>
      <c r="J149" s="102">
        <f t="shared" si="2"/>
        <v>5.283485999999999</v>
      </c>
    </row>
    <row r="150" spans="1:10" ht="15">
      <c r="A150" s="135" t="s">
        <v>104</v>
      </c>
      <c r="B150" s="135" t="s">
        <v>96</v>
      </c>
      <c r="C150" s="139">
        <v>235</v>
      </c>
      <c r="D150" s="139" t="s">
        <v>240</v>
      </c>
      <c r="E150" s="140" t="s">
        <v>241</v>
      </c>
      <c r="F150" s="139" t="s">
        <v>95</v>
      </c>
      <c r="G150" s="141">
        <v>0.26129999999999998</v>
      </c>
      <c r="H150" s="142">
        <v>23.22</v>
      </c>
      <c r="I150" s="143" t="s">
        <v>85</v>
      </c>
      <c r="J150" s="102">
        <f t="shared" si="2"/>
        <v>6.0673859999999991</v>
      </c>
    </row>
    <row r="151" spans="1:10" ht="15">
      <c r="A151" s="135" t="s">
        <v>104</v>
      </c>
      <c r="B151" s="135" t="s">
        <v>96</v>
      </c>
      <c r="C151" s="139">
        <v>235</v>
      </c>
      <c r="D151" s="139" t="s">
        <v>240</v>
      </c>
      <c r="E151" s="140" t="s">
        <v>288</v>
      </c>
      <c r="F151" s="139" t="s">
        <v>95</v>
      </c>
      <c r="G151" s="141">
        <v>0.26129999999999998</v>
      </c>
      <c r="H151" s="142">
        <v>20.11</v>
      </c>
      <c r="I151" s="143" t="s">
        <v>85</v>
      </c>
      <c r="J151" s="102">
        <f t="shared" si="2"/>
        <v>5.2547429999999995</v>
      </c>
    </row>
    <row r="152" spans="1:10" ht="15">
      <c r="A152" s="135" t="s">
        <v>104</v>
      </c>
      <c r="B152" s="135" t="s">
        <v>189</v>
      </c>
      <c r="C152" s="139">
        <v>111</v>
      </c>
      <c r="D152" s="139" t="s">
        <v>244</v>
      </c>
      <c r="E152" s="140" t="s">
        <v>309</v>
      </c>
      <c r="F152" s="139" t="s">
        <v>95</v>
      </c>
      <c r="G152" s="141">
        <v>0.26129999999999998</v>
      </c>
      <c r="H152" s="142">
        <v>19.59</v>
      </c>
      <c r="I152" s="143" t="s">
        <v>85</v>
      </c>
      <c r="J152" s="102">
        <f t="shared" si="2"/>
        <v>5.1188669999999998</v>
      </c>
    </row>
    <row r="153" spans="1:10" ht="15">
      <c r="A153" s="135" t="s">
        <v>104</v>
      </c>
      <c r="B153" s="135" t="s">
        <v>96</v>
      </c>
      <c r="C153" s="139">
        <v>235</v>
      </c>
      <c r="D153" s="139" t="s">
        <v>244</v>
      </c>
      <c r="E153" s="140" t="s">
        <v>242</v>
      </c>
      <c r="F153" s="139" t="s">
        <v>95</v>
      </c>
      <c r="G153" s="141">
        <v>0.26129999999999998</v>
      </c>
      <c r="H153" s="142">
        <v>20.8</v>
      </c>
      <c r="I153" s="143" t="s">
        <v>85</v>
      </c>
      <c r="J153" s="102">
        <f t="shared" si="2"/>
        <v>5.4350399999999999</v>
      </c>
    </row>
    <row r="154" spans="1:10" ht="15">
      <c r="A154" s="135" t="s">
        <v>104</v>
      </c>
      <c r="B154" s="135" t="s">
        <v>96</v>
      </c>
      <c r="C154" s="139">
        <v>235</v>
      </c>
      <c r="D154" s="139" t="s">
        <v>245</v>
      </c>
      <c r="E154" s="140" t="s">
        <v>246</v>
      </c>
      <c r="F154" s="139" t="s">
        <v>95</v>
      </c>
      <c r="G154" s="141">
        <v>0.26129999999999998</v>
      </c>
      <c r="H154" s="142">
        <v>46.53</v>
      </c>
      <c r="I154" s="143" t="s">
        <v>85</v>
      </c>
      <c r="J154" s="102">
        <f t="shared" si="2"/>
        <v>12.158289</v>
      </c>
    </row>
    <row r="155" spans="1:10" ht="15">
      <c r="A155" s="135" t="s">
        <v>104</v>
      </c>
      <c r="B155" s="135" t="s">
        <v>189</v>
      </c>
      <c r="C155" s="139">
        <v>111</v>
      </c>
      <c r="D155" s="139" t="s">
        <v>247</v>
      </c>
      <c r="E155" s="140" t="s">
        <v>248</v>
      </c>
      <c r="F155" s="139" t="s">
        <v>95</v>
      </c>
      <c r="G155" s="141">
        <v>0.26129999999999998</v>
      </c>
      <c r="H155" s="142">
        <v>72.38</v>
      </c>
      <c r="I155" s="143" t="s">
        <v>85</v>
      </c>
      <c r="J155" s="102">
        <f t="shared" si="2"/>
        <v>18.912893999999998</v>
      </c>
    </row>
    <row r="156" spans="1:10" ht="15">
      <c r="A156" s="135" t="s">
        <v>270</v>
      </c>
      <c r="B156" s="135" t="s">
        <v>96</v>
      </c>
      <c r="C156" s="139">
        <v>235</v>
      </c>
      <c r="D156" s="139" t="s">
        <v>274</v>
      </c>
      <c r="E156" s="140" t="s">
        <v>228</v>
      </c>
      <c r="F156" s="139" t="s">
        <v>95</v>
      </c>
      <c r="G156" s="141">
        <v>0.26129999999999998</v>
      </c>
      <c r="H156" s="142">
        <v>49.23</v>
      </c>
      <c r="I156" s="143" t="s">
        <v>85</v>
      </c>
      <c r="J156" s="102">
        <f t="shared" si="2"/>
        <v>12.863798999999998</v>
      </c>
    </row>
    <row r="157" spans="1:10" ht="15">
      <c r="A157" s="135" t="s">
        <v>188</v>
      </c>
      <c r="B157" s="135" t="s">
        <v>313</v>
      </c>
      <c r="C157" s="139">
        <v>239</v>
      </c>
      <c r="D157" s="139" t="s">
        <v>99</v>
      </c>
      <c r="E157" s="140" t="s">
        <v>235</v>
      </c>
      <c r="F157" s="139" t="s">
        <v>95</v>
      </c>
      <c r="G157" s="141">
        <v>0.26129999999999998</v>
      </c>
      <c r="H157" s="142">
        <v>72.38</v>
      </c>
      <c r="I157" s="143" t="s">
        <v>85</v>
      </c>
      <c r="J157" s="102">
        <f t="shared" si="2"/>
        <v>18.912893999999998</v>
      </c>
    </row>
    <row r="158" spans="1:10" ht="15">
      <c r="A158" s="135" t="s">
        <v>198</v>
      </c>
      <c r="B158" s="135" t="s">
        <v>96</v>
      </c>
      <c r="C158" s="139">
        <v>235</v>
      </c>
      <c r="D158" s="139" t="s">
        <v>264</v>
      </c>
      <c r="E158" s="140" t="s">
        <v>260</v>
      </c>
      <c r="F158" s="139" t="s">
        <v>314</v>
      </c>
      <c r="G158" s="141">
        <v>0.25040000000000001</v>
      </c>
      <c r="H158" s="142">
        <v>46.15</v>
      </c>
      <c r="I158" s="143" t="s">
        <v>85</v>
      </c>
      <c r="J158" s="102">
        <f t="shared" si="2"/>
        <v>11.555960000000001</v>
      </c>
    </row>
    <row r="159" spans="1:10" ht="15">
      <c r="A159" s="135" t="s">
        <v>198</v>
      </c>
      <c r="B159" s="135" t="s">
        <v>96</v>
      </c>
      <c r="C159" s="139">
        <v>235</v>
      </c>
      <c r="D159" s="139" t="s">
        <v>267</v>
      </c>
      <c r="E159" s="140" t="s">
        <v>268</v>
      </c>
      <c r="F159" s="139" t="s">
        <v>314</v>
      </c>
      <c r="G159" s="141">
        <v>0.25040000000000001</v>
      </c>
      <c r="H159" s="142">
        <v>50.03</v>
      </c>
      <c r="I159" s="143" t="s">
        <v>85</v>
      </c>
      <c r="J159" s="102">
        <f t="shared" si="2"/>
        <v>12.527512000000002</v>
      </c>
    </row>
    <row r="160" spans="1:10" ht="15">
      <c r="A160" s="135" t="s">
        <v>198</v>
      </c>
      <c r="B160" s="135" t="s">
        <v>96</v>
      </c>
      <c r="C160" s="139">
        <v>235</v>
      </c>
      <c r="D160" s="139" t="s">
        <v>269</v>
      </c>
      <c r="E160" s="140" t="s">
        <v>268</v>
      </c>
      <c r="F160" s="139" t="s">
        <v>314</v>
      </c>
      <c r="G160" s="141">
        <v>0.25040000000000001</v>
      </c>
      <c r="H160" s="142">
        <v>169.57</v>
      </c>
      <c r="I160" s="143" t="s">
        <v>85</v>
      </c>
      <c r="J160" s="102">
        <f t="shared" si="2"/>
        <v>42.460327999999997</v>
      </c>
    </row>
    <row r="161" spans="1:10" ht="15">
      <c r="A161" s="135" t="s">
        <v>270</v>
      </c>
      <c r="B161" s="135" t="s">
        <v>96</v>
      </c>
      <c r="C161" s="139">
        <v>235</v>
      </c>
      <c r="D161" s="139" t="s">
        <v>271</v>
      </c>
      <c r="E161" s="140" t="s">
        <v>272</v>
      </c>
      <c r="F161" s="139" t="s">
        <v>314</v>
      </c>
      <c r="G161" s="141">
        <v>0.25040000000000001</v>
      </c>
      <c r="H161" s="142">
        <v>138.36000000000001</v>
      </c>
      <c r="I161" s="143" t="s">
        <v>85</v>
      </c>
      <c r="J161" s="102">
        <f t="shared" si="2"/>
        <v>34.645344000000001</v>
      </c>
    </row>
    <row r="162" spans="1:10" ht="15">
      <c r="A162" s="135" t="s">
        <v>270</v>
      </c>
      <c r="B162" s="135" t="s">
        <v>96</v>
      </c>
      <c r="C162" s="139">
        <v>235</v>
      </c>
      <c r="D162" s="139" t="s">
        <v>271</v>
      </c>
      <c r="E162" s="140" t="s">
        <v>223</v>
      </c>
      <c r="F162" s="139" t="s">
        <v>314</v>
      </c>
      <c r="G162" s="141">
        <v>0.25040000000000001</v>
      </c>
      <c r="H162" s="142">
        <v>93.89</v>
      </c>
      <c r="I162" s="143" t="s">
        <v>85</v>
      </c>
      <c r="J162" s="102">
        <f t="shared" si="2"/>
        <v>23.510056000000002</v>
      </c>
    </row>
    <row r="163" spans="1:10" ht="15">
      <c r="A163" s="135" t="s">
        <v>270</v>
      </c>
      <c r="B163" s="135" t="s">
        <v>96</v>
      </c>
      <c r="C163" s="139">
        <v>235</v>
      </c>
      <c r="D163" s="139" t="s">
        <v>277</v>
      </c>
      <c r="E163" s="140" t="s">
        <v>223</v>
      </c>
      <c r="F163" s="139" t="s">
        <v>314</v>
      </c>
      <c r="G163" s="141">
        <v>0.25040000000000001</v>
      </c>
      <c r="H163" s="142">
        <v>24.4</v>
      </c>
      <c r="I163" s="143" t="s">
        <v>85</v>
      </c>
      <c r="J163" s="102">
        <f t="shared" si="2"/>
        <v>6.1097599999999996</v>
      </c>
    </row>
    <row r="164" spans="1:10" ht="15">
      <c r="A164" s="135" t="s">
        <v>183</v>
      </c>
      <c r="B164" s="135" t="s">
        <v>189</v>
      </c>
      <c r="C164" s="139">
        <v>111</v>
      </c>
      <c r="D164" s="139" t="s">
        <v>311</v>
      </c>
      <c r="E164" s="140" t="s">
        <v>257</v>
      </c>
      <c r="F164" s="139" t="s">
        <v>97</v>
      </c>
      <c r="G164" s="141">
        <v>0.12989999999999999</v>
      </c>
      <c r="H164" s="142">
        <v>47.84</v>
      </c>
      <c r="I164" s="143" t="s">
        <v>85</v>
      </c>
      <c r="J164" s="102">
        <f t="shared" si="2"/>
        <v>6.2144159999999999</v>
      </c>
    </row>
    <row r="165" spans="1:10" ht="15">
      <c r="A165" s="135" t="s">
        <v>183</v>
      </c>
      <c r="B165" s="135" t="s">
        <v>189</v>
      </c>
      <c r="C165" s="139">
        <v>111</v>
      </c>
      <c r="D165" s="139" t="s">
        <v>311</v>
      </c>
      <c r="E165" s="140" t="s">
        <v>234</v>
      </c>
      <c r="F165" s="139" t="s">
        <v>97</v>
      </c>
      <c r="G165" s="141">
        <v>0.12989999999999999</v>
      </c>
      <c r="H165" s="142">
        <v>45.94</v>
      </c>
      <c r="I165" s="143" t="s">
        <v>85</v>
      </c>
      <c r="J165" s="102">
        <f t="shared" si="2"/>
        <v>5.9676059999999991</v>
      </c>
    </row>
    <row r="166" spans="1:10" ht="15">
      <c r="A166" s="135" t="s">
        <v>183</v>
      </c>
      <c r="B166" s="135" t="s">
        <v>189</v>
      </c>
      <c r="C166" s="139">
        <v>111</v>
      </c>
      <c r="D166" s="139" t="s">
        <v>315</v>
      </c>
      <c r="E166" s="140" t="s">
        <v>234</v>
      </c>
      <c r="F166" s="139" t="s">
        <v>97</v>
      </c>
      <c r="G166" s="141">
        <v>0.12989999999999999</v>
      </c>
      <c r="H166" s="142">
        <v>72.8</v>
      </c>
      <c r="I166" s="143" t="s">
        <v>85</v>
      </c>
      <c r="J166" s="102">
        <f t="shared" si="2"/>
        <v>9.4567199999999989</v>
      </c>
    </row>
    <row r="167" spans="1:10" ht="15">
      <c r="A167" s="135" t="s">
        <v>183</v>
      </c>
      <c r="B167" s="135" t="s">
        <v>189</v>
      </c>
      <c r="C167" s="139">
        <v>111</v>
      </c>
      <c r="D167" s="139" t="s">
        <v>315</v>
      </c>
      <c r="E167" s="140" t="s">
        <v>246</v>
      </c>
      <c r="F167" s="139" t="s">
        <v>97</v>
      </c>
      <c r="G167" s="141">
        <v>0.12989999999999999</v>
      </c>
      <c r="H167" s="142">
        <v>155.94</v>
      </c>
      <c r="I167" s="143" t="s">
        <v>85</v>
      </c>
      <c r="J167" s="102">
        <f t="shared" si="2"/>
        <v>20.256605999999998</v>
      </c>
    </row>
    <row r="168" spans="1:10" ht="15">
      <c r="A168" s="135" t="s">
        <v>183</v>
      </c>
      <c r="B168" s="135" t="s">
        <v>96</v>
      </c>
      <c r="C168" s="139">
        <v>235</v>
      </c>
      <c r="D168" s="139" t="s">
        <v>315</v>
      </c>
      <c r="E168" s="140" t="s">
        <v>280</v>
      </c>
      <c r="F168" s="139" t="s">
        <v>97</v>
      </c>
      <c r="G168" s="141">
        <v>0.12989999999999999</v>
      </c>
      <c r="H168" s="142">
        <v>53.91</v>
      </c>
      <c r="I168" s="143" t="s">
        <v>85</v>
      </c>
      <c r="J168" s="102">
        <f t="shared" si="2"/>
        <v>7.0029089999999989</v>
      </c>
    </row>
    <row r="169" spans="1:10" ht="15">
      <c r="A169" s="135" t="s">
        <v>183</v>
      </c>
      <c r="B169" s="135" t="s">
        <v>189</v>
      </c>
      <c r="C169" s="139">
        <v>111</v>
      </c>
      <c r="D169" s="139" t="s">
        <v>312</v>
      </c>
      <c r="E169" s="140" t="s">
        <v>257</v>
      </c>
      <c r="F169" s="139" t="s">
        <v>97</v>
      </c>
      <c r="G169" s="141">
        <v>0.12989999999999999</v>
      </c>
      <c r="H169" s="142">
        <v>72.510000000000005</v>
      </c>
      <c r="I169" s="143" t="s">
        <v>85</v>
      </c>
      <c r="J169" s="102">
        <f t="shared" si="2"/>
        <v>9.4190489999999993</v>
      </c>
    </row>
    <row r="170" spans="1:10" ht="15">
      <c r="A170" s="135" t="s">
        <v>183</v>
      </c>
      <c r="B170" s="135" t="s">
        <v>96</v>
      </c>
      <c r="C170" s="139">
        <v>235</v>
      </c>
      <c r="D170" s="139" t="s">
        <v>312</v>
      </c>
      <c r="E170" s="140" t="s">
        <v>280</v>
      </c>
      <c r="F170" s="139" t="s">
        <v>97</v>
      </c>
      <c r="G170" s="141">
        <v>0.12989999999999999</v>
      </c>
      <c r="H170" s="142">
        <v>53.71</v>
      </c>
      <c r="I170" s="143" t="s">
        <v>85</v>
      </c>
      <c r="J170" s="102">
        <f t="shared" si="2"/>
        <v>6.9769289999999993</v>
      </c>
    </row>
    <row r="171" spans="1:10" ht="15">
      <c r="A171" s="135" t="s">
        <v>183</v>
      </c>
      <c r="B171" s="135" t="s">
        <v>96</v>
      </c>
      <c r="C171" s="139">
        <v>235</v>
      </c>
      <c r="D171" s="139" t="s">
        <v>312</v>
      </c>
      <c r="E171" s="140" t="s">
        <v>265</v>
      </c>
      <c r="F171" s="139" t="s">
        <v>97</v>
      </c>
      <c r="G171" s="141">
        <v>0.12989999999999999</v>
      </c>
      <c r="H171" s="142">
        <v>400.37</v>
      </c>
      <c r="I171" s="143" t="s">
        <v>85</v>
      </c>
      <c r="J171" s="102">
        <f t="shared" si="2"/>
        <v>52.008062999999993</v>
      </c>
    </row>
    <row r="172" spans="1:10" ht="15">
      <c r="A172" s="135" t="s">
        <v>183</v>
      </c>
      <c r="B172" s="135" t="s">
        <v>96</v>
      </c>
      <c r="C172" s="139">
        <v>235</v>
      </c>
      <c r="D172" s="139" t="s">
        <v>315</v>
      </c>
      <c r="E172" s="140" t="s">
        <v>280</v>
      </c>
      <c r="F172" s="139" t="s">
        <v>181</v>
      </c>
      <c r="G172" s="141">
        <v>0.1885</v>
      </c>
      <c r="H172" s="142">
        <v>99.84</v>
      </c>
      <c r="I172" s="143" t="s">
        <v>85</v>
      </c>
      <c r="J172" s="102">
        <f t="shared" si="2"/>
        <v>18.819839999999999</v>
      </c>
    </row>
    <row r="173" spans="1:10" ht="15">
      <c r="A173" s="135" t="s">
        <v>105</v>
      </c>
      <c r="B173" s="135" t="s">
        <v>93</v>
      </c>
      <c r="C173" s="139">
        <v>236</v>
      </c>
      <c r="D173" s="139" t="s">
        <v>316</v>
      </c>
      <c r="E173" s="140" t="s">
        <v>283</v>
      </c>
      <c r="F173" s="139" t="s">
        <v>92</v>
      </c>
      <c r="G173" s="141">
        <v>0.26750000000000002</v>
      </c>
      <c r="H173" s="142">
        <v>75.41</v>
      </c>
      <c r="I173" s="143" t="s">
        <v>85</v>
      </c>
      <c r="J173" s="102">
        <f t="shared" si="2"/>
        <v>20.172174999999999</v>
      </c>
    </row>
    <row r="174" spans="1:10" ht="15">
      <c r="A174" s="135" t="s">
        <v>105</v>
      </c>
      <c r="B174" s="135" t="s">
        <v>93</v>
      </c>
      <c r="C174" s="139">
        <v>236</v>
      </c>
      <c r="D174" s="139" t="s">
        <v>317</v>
      </c>
      <c r="E174" s="140" t="s">
        <v>283</v>
      </c>
      <c r="F174" s="139" t="s">
        <v>92</v>
      </c>
      <c r="G174" s="141">
        <v>0.26750000000000002</v>
      </c>
      <c r="H174" s="142">
        <v>134.76</v>
      </c>
      <c r="I174" s="143" t="s">
        <v>85</v>
      </c>
      <c r="J174" s="102">
        <f t="shared" si="2"/>
        <v>36.048299999999998</v>
      </c>
    </row>
    <row r="175" spans="1:10" ht="15">
      <c r="A175" s="135" t="s">
        <v>105</v>
      </c>
      <c r="B175" s="135" t="s">
        <v>93</v>
      </c>
      <c r="C175" s="139">
        <v>236</v>
      </c>
      <c r="D175" s="139" t="s">
        <v>318</v>
      </c>
      <c r="E175" s="140" t="s">
        <v>260</v>
      </c>
      <c r="F175" s="139" t="s">
        <v>92</v>
      </c>
      <c r="G175" s="141">
        <v>0.26750000000000002</v>
      </c>
      <c r="H175" s="142">
        <v>214.47</v>
      </c>
      <c r="I175" s="143" t="s">
        <v>85</v>
      </c>
      <c r="J175" s="102">
        <f t="shared" si="2"/>
        <v>57.370725</v>
      </c>
    </row>
    <row r="176" spans="1:10" ht="15">
      <c r="A176" s="135" t="s">
        <v>105</v>
      </c>
      <c r="B176" s="135" t="s">
        <v>93</v>
      </c>
      <c r="C176" s="139">
        <v>236</v>
      </c>
      <c r="D176" s="139" t="s">
        <v>319</v>
      </c>
      <c r="E176" s="140" t="s">
        <v>260</v>
      </c>
      <c r="F176" s="139" t="s">
        <v>92</v>
      </c>
      <c r="G176" s="141">
        <v>0.26750000000000002</v>
      </c>
      <c r="H176" s="142">
        <v>79.53</v>
      </c>
      <c r="I176" s="143" t="s">
        <v>85</v>
      </c>
      <c r="J176" s="102">
        <f t="shared" si="2"/>
        <v>21.274275000000003</v>
      </c>
    </row>
    <row r="177" spans="1:10" ht="15">
      <c r="A177" s="135" t="s">
        <v>105</v>
      </c>
      <c r="B177" s="135" t="s">
        <v>93</v>
      </c>
      <c r="C177" s="139">
        <v>236</v>
      </c>
      <c r="D177" s="139" t="s">
        <v>320</v>
      </c>
      <c r="E177" s="140" t="s">
        <v>260</v>
      </c>
      <c r="F177" s="139" t="s">
        <v>92</v>
      </c>
      <c r="G177" s="141">
        <v>0.26750000000000002</v>
      </c>
      <c r="H177" s="142">
        <v>102.83</v>
      </c>
      <c r="I177" s="143" t="s">
        <v>85</v>
      </c>
      <c r="J177" s="102">
        <f t="shared" si="2"/>
        <v>27.507025000000002</v>
      </c>
    </row>
    <row r="178" spans="1:10" ht="15">
      <c r="A178" s="135" t="s">
        <v>160</v>
      </c>
      <c r="B178" s="135" t="s">
        <v>93</v>
      </c>
      <c r="C178" s="139">
        <v>236</v>
      </c>
      <c r="D178" s="139" t="s">
        <v>321</v>
      </c>
      <c r="E178" s="140" t="s">
        <v>248</v>
      </c>
      <c r="F178" s="139" t="s">
        <v>92</v>
      </c>
      <c r="G178" s="141">
        <v>0.26750000000000002</v>
      </c>
      <c r="H178" s="142">
        <v>132.26</v>
      </c>
      <c r="I178" s="143" t="s">
        <v>85</v>
      </c>
      <c r="J178" s="102">
        <f t="shared" si="2"/>
        <v>35.379550000000002</v>
      </c>
    </row>
    <row r="179" spans="1:10" ht="15">
      <c r="A179" s="135" t="s">
        <v>160</v>
      </c>
      <c r="B179" s="135" t="s">
        <v>93</v>
      </c>
      <c r="C179" s="139">
        <v>236</v>
      </c>
      <c r="D179" s="139" t="s">
        <v>322</v>
      </c>
      <c r="E179" s="140" t="s">
        <v>248</v>
      </c>
      <c r="F179" s="139" t="s">
        <v>92</v>
      </c>
      <c r="G179" s="141">
        <v>0.26750000000000002</v>
      </c>
      <c r="H179" s="142">
        <v>156.37</v>
      </c>
      <c r="I179" s="143" t="s">
        <v>85</v>
      </c>
      <c r="J179" s="102">
        <f t="shared" si="2"/>
        <v>41.828975000000007</v>
      </c>
    </row>
    <row r="180" spans="1:10" ht="15">
      <c r="A180" s="135" t="s">
        <v>160</v>
      </c>
      <c r="B180" s="135" t="s">
        <v>93</v>
      </c>
      <c r="C180" s="139">
        <v>236</v>
      </c>
      <c r="D180" s="139" t="s">
        <v>323</v>
      </c>
      <c r="E180" s="140" t="s">
        <v>248</v>
      </c>
      <c r="F180" s="139" t="s">
        <v>92</v>
      </c>
      <c r="G180" s="141">
        <v>0.26750000000000002</v>
      </c>
      <c r="H180" s="142">
        <v>25.61</v>
      </c>
      <c r="I180" s="143" t="s">
        <v>85</v>
      </c>
      <c r="J180" s="102">
        <f t="shared" si="2"/>
        <v>6.8506749999999998</v>
      </c>
    </row>
    <row r="181" spans="1:10" ht="15">
      <c r="A181" s="135" t="s">
        <v>160</v>
      </c>
      <c r="B181" s="135" t="s">
        <v>93</v>
      </c>
      <c r="C181" s="139">
        <v>236</v>
      </c>
      <c r="D181" s="139" t="s">
        <v>323</v>
      </c>
      <c r="E181" s="140" t="s">
        <v>257</v>
      </c>
      <c r="F181" s="139" t="s">
        <v>92</v>
      </c>
      <c r="G181" s="141">
        <v>0.26750000000000002</v>
      </c>
      <c r="H181" s="142">
        <v>205.66</v>
      </c>
      <c r="I181" s="143" t="s">
        <v>85</v>
      </c>
      <c r="J181" s="102">
        <f t="shared" si="2"/>
        <v>55.014050000000005</v>
      </c>
    </row>
    <row r="182" spans="1:10" ht="15">
      <c r="A182" s="135" t="s">
        <v>176</v>
      </c>
      <c r="B182" s="135" t="s">
        <v>98</v>
      </c>
      <c r="C182" s="139">
        <v>112</v>
      </c>
      <c r="D182" s="139" t="s">
        <v>324</v>
      </c>
      <c r="E182" s="140" t="s">
        <v>223</v>
      </c>
      <c r="F182" s="139" t="s">
        <v>92</v>
      </c>
      <c r="G182" s="141">
        <v>0.26750000000000002</v>
      </c>
      <c r="H182" s="142">
        <v>368.74</v>
      </c>
      <c r="I182" s="143" t="s">
        <v>85</v>
      </c>
      <c r="J182" s="102">
        <f t="shared" si="2"/>
        <v>98.637950000000004</v>
      </c>
    </row>
    <row r="183" spans="1:10" ht="15">
      <c r="A183" s="135" t="s">
        <v>176</v>
      </c>
      <c r="B183" s="135" t="s">
        <v>98</v>
      </c>
      <c r="C183" s="139">
        <v>112</v>
      </c>
      <c r="D183" s="139" t="s">
        <v>325</v>
      </c>
      <c r="E183" s="140" t="s">
        <v>223</v>
      </c>
      <c r="F183" s="139" t="s">
        <v>92</v>
      </c>
      <c r="G183" s="141">
        <v>0.26750000000000002</v>
      </c>
      <c r="H183" s="142">
        <v>106.7</v>
      </c>
      <c r="I183" s="143" t="s">
        <v>85</v>
      </c>
      <c r="J183" s="102">
        <f t="shared" si="2"/>
        <v>28.542250000000003</v>
      </c>
    </row>
    <row r="184" spans="1:10" ht="15">
      <c r="A184" s="135" t="s">
        <v>176</v>
      </c>
      <c r="B184" s="135" t="s">
        <v>93</v>
      </c>
      <c r="C184" s="139">
        <v>236</v>
      </c>
      <c r="D184" s="139" t="s">
        <v>325</v>
      </c>
      <c r="E184" s="140" t="s">
        <v>268</v>
      </c>
      <c r="F184" s="139" t="s">
        <v>92</v>
      </c>
      <c r="G184" s="141">
        <v>0.26750000000000002</v>
      </c>
      <c r="H184" s="142">
        <v>101.34</v>
      </c>
      <c r="I184" s="143" t="s">
        <v>85</v>
      </c>
      <c r="J184" s="102">
        <f t="shared" si="2"/>
        <v>27.108450000000001</v>
      </c>
    </row>
    <row r="185" spans="1:10" ht="15">
      <c r="A185" s="135" t="s">
        <v>176</v>
      </c>
      <c r="B185" s="135" t="s">
        <v>93</v>
      </c>
      <c r="C185" s="139">
        <v>236</v>
      </c>
      <c r="D185" s="139" t="s">
        <v>326</v>
      </c>
      <c r="E185" s="140" t="s">
        <v>268</v>
      </c>
      <c r="F185" s="139" t="s">
        <v>92</v>
      </c>
      <c r="G185" s="141">
        <v>0.26750000000000002</v>
      </c>
      <c r="H185" s="142">
        <v>183.85</v>
      </c>
      <c r="I185" s="143" t="s">
        <v>85</v>
      </c>
      <c r="J185" s="102">
        <f t="shared" si="2"/>
        <v>49.179875000000003</v>
      </c>
    </row>
    <row r="186" spans="1:10" ht="15">
      <c r="A186" s="135" t="s">
        <v>176</v>
      </c>
      <c r="B186" s="135" t="s">
        <v>93</v>
      </c>
      <c r="C186" s="139">
        <v>236</v>
      </c>
      <c r="D186" s="139" t="s">
        <v>327</v>
      </c>
      <c r="E186" s="140" t="s">
        <v>268</v>
      </c>
      <c r="F186" s="139" t="s">
        <v>92</v>
      </c>
      <c r="G186" s="141">
        <v>0.26750000000000002</v>
      </c>
      <c r="H186" s="142">
        <v>212.49</v>
      </c>
      <c r="I186" s="143" t="s">
        <v>85</v>
      </c>
      <c r="J186" s="102">
        <f t="shared" si="2"/>
        <v>56.841075000000004</v>
      </c>
    </row>
    <row r="187" spans="1:10" ht="15">
      <c r="A187" s="135" t="s">
        <v>121</v>
      </c>
      <c r="B187" s="135" t="s">
        <v>93</v>
      </c>
      <c r="C187" s="139">
        <v>236</v>
      </c>
      <c r="D187" s="139" t="s">
        <v>328</v>
      </c>
      <c r="E187" s="140" t="s">
        <v>309</v>
      </c>
      <c r="F187" s="139" t="s">
        <v>70</v>
      </c>
      <c r="G187" s="141">
        <v>0.28860000000000002</v>
      </c>
      <c r="H187" s="142">
        <v>79.77</v>
      </c>
      <c r="I187" s="143" t="s">
        <v>85</v>
      </c>
      <c r="J187" s="102">
        <f t="shared" si="2"/>
        <v>23.021622000000001</v>
      </c>
    </row>
    <row r="188" spans="1:10" ht="15">
      <c r="A188" s="135" t="s">
        <v>121</v>
      </c>
      <c r="B188" s="135" t="s">
        <v>93</v>
      </c>
      <c r="C188" s="139">
        <v>236</v>
      </c>
      <c r="D188" s="139" t="s">
        <v>329</v>
      </c>
      <c r="E188" s="140" t="s">
        <v>241</v>
      </c>
      <c r="F188" s="139" t="s">
        <v>70</v>
      </c>
      <c r="G188" s="141">
        <v>0.28860000000000002</v>
      </c>
      <c r="H188" s="142">
        <v>51.11</v>
      </c>
      <c r="I188" s="143" t="s">
        <v>85</v>
      </c>
      <c r="J188" s="102">
        <f t="shared" si="2"/>
        <v>14.750346</v>
      </c>
    </row>
    <row r="189" spans="1:10" ht="15">
      <c r="A189" s="135" t="s">
        <v>121</v>
      </c>
      <c r="B189" s="135" t="s">
        <v>93</v>
      </c>
      <c r="C189" s="139">
        <v>236</v>
      </c>
      <c r="D189" s="139" t="s">
        <v>330</v>
      </c>
      <c r="E189" s="140" t="s">
        <v>288</v>
      </c>
      <c r="F189" s="139" t="s">
        <v>70</v>
      </c>
      <c r="G189" s="141">
        <v>0.28860000000000002</v>
      </c>
      <c r="H189" s="142">
        <v>78.540000000000006</v>
      </c>
      <c r="I189" s="143" t="s">
        <v>85</v>
      </c>
      <c r="J189" s="102">
        <f t="shared" si="2"/>
        <v>22.666644000000005</v>
      </c>
    </row>
    <row r="190" spans="1:10" ht="15">
      <c r="A190" s="135" t="s">
        <v>121</v>
      </c>
      <c r="B190" s="135" t="s">
        <v>93</v>
      </c>
      <c r="C190" s="139">
        <v>236</v>
      </c>
      <c r="D190" s="139" t="s">
        <v>331</v>
      </c>
      <c r="E190" s="140" t="s">
        <v>241</v>
      </c>
      <c r="F190" s="139" t="s">
        <v>70</v>
      </c>
      <c r="G190" s="141">
        <v>0.28860000000000002</v>
      </c>
      <c r="H190" s="142">
        <v>79.62</v>
      </c>
      <c r="I190" s="143" t="s">
        <v>85</v>
      </c>
      <c r="J190" s="102">
        <f t="shared" si="2"/>
        <v>22.978332000000002</v>
      </c>
    </row>
    <row r="191" spans="1:10" ht="15">
      <c r="A191" s="135" t="s">
        <v>121</v>
      </c>
      <c r="B191" s="135" t="s">
        <v>93</v>
      </c>
      <c r="C191" s="139">
        <v>236</v>
      </c>
      <c r="D191" s="139" t="s">
        <v>332</v>
      </c>
      <c r="E191" s="140" t="s">
        <v>288</v>
      </c>
      <c r="F191" s="139" t="s">
        <v>70</v>
      </c>
      <c r="G191" s="141">
        <v>0.28860000000000002</v>
      </c>
      <c r="H191" s="142">
        <v>97.48</v>
      </c>
      <c r="I191" s="143" t="s">
        <v>85</v>
      </c>
      <c r="J191" s="102">
        <f t="shared" si="2"/>
        <v>28.132728000000004</v>
      </c>
    </row>
    <row r="192" spans="1:10" ht="15">
      <c r="A192" s="135" t="s">
        <v>121</v>
      </c>
      <c r="B192" s="135" t="s">
        <v>93</v>
      </c>
      <c r="C192" s="139">
        <v>236</v>
      </c>
      <c r="D192" s="139" t="s">
        <v>333</v>
      </c>
      <c r="E192" s="140" t="s">
        <v>309</v>
      </c>
      <c r="F192" s="139" t="s">
        <v>70</v>
      </c>
      <c r="G192" s="141">
        <v>0.28860000000000002</v>
      </c>
      <c r="H192" s="142">
        <v>55.25</v>
      </c>
      <c r="I192" s="143" t="s">
        <v>85</v>
      </c>
      <c r="J192" s="102">
        <f t="shared" si="2"/>
        <v>15.945150000000002</v>
      </c>
    </row>
    <row r="193" spans="1:10" ht="15">
      <c r="A193" s="135" t="s">
        <v>176</v>
      </c>
      <c r="B193" s="135" t="s">
        <v>93</v>
      </c>
      <c r="C193" s="139">
        <v>236</v>
      </c>
      <c r="D193" s="139" t="s">
        <v>334</v>
      </c>
      <c r="E193" s="140" t="s">
        <v>260</v>
      </c>
      <c r="F193" s="139" t="s">
        <v>70</v>
      </c>
      <c r="G193" s="141">
        <v>0.28860000000000002</v>
      </c>
      <c r="H193" s="142">
        <v>50.63</v>
      </c>
      <c r="I193" s="143" t="s">
        <v>85</v>
      </c>
      <c r="J193" s="102">
        <f t="shared" si="2"/>
        <v>14.611818000000001</v>
      </c>
    </row>
    <row r="194" spans="1:10" ht="15">
      <c r="A194" s="135" t="s">
        <v>176</v>
      </c>
      <c r="B194" s="135" t="s">
        <v>93</v>
      </c>
      <c r="C194" s="139">
        <v>236</v>
      </c>
      <c r="D194" s="139" t="s">
        <v>334</v>
      </c>
      <c r="E194" s="140" t="s">
        <v>268</v>
      </c>
      <c r="F194" s="139" t="s">
        <v>70</v>
      </c>
      <c r="G194" s="141">
        <v>0.28860000000000002</v>
      </c>
      <c r="H194" s="142">
        <v>123.03</v>
      </c>
      <c r="I194" s="143" t="s">
        <v>85</v>
      </c>
      <c r="J194" s="102">
        <f t="shared" si="2"/>
        <v>35.506458000000002</v>
      </c>
    </row>
    <row r="195" spans="1:10" ht="15">
      <c r="A195" s="135" t="s">
        <v>176</v>
      </c>
      <c r="B195" s="135" t="s">
        <v>93</v>
      </c>
      <c r="C195" s="139">
        <v>236</v>
      </c>
      <c r="D195" s="139" t="s">
        <v>335</v>
      </c>
      <c r="E195" s="140" t="s">
        <v>268</v>
      </c>
      <c r="F195" s="139" t="s">
        <v>70</v>
      </c>
      <c r="G195" s="141">
        <v>0.28860000000000002</v>
      </c>
      <c r="H195" s="142">
        <v>24.94</v>
      </c>
      <c r="I195" s="143" t="s">
        <v>85</v>
      </c>
      <c r="J195" s="102">
        <f t="shared" si="2"/>
        <v>7.1976840000000006</v>
      </c>
    </row>
    <row r="196" spans="1:10" ht="15">
      <c r="A196" s="135" t="s">
        <v>176</v>
      </c>
      <c r="B196" s="135" t="s">
        <v>93</v>
      </c>
      <c r="C196" s="139">
        <v>236</v>
      </c>
      <c r="D196" s="139" t="s">
        <v>306</v>
      </c>
      <c r="E196" s="140" t="s">
        <v>268</v>
      </c>
      <c r="F196" s="139" t="s">
        <v>70</v>
      </c>
      <c r="G196" s="141">
        <v>0.28860000000000002</v>
      </c>
      <c r="H196" s="142">
        <v>75.53</v>
      </c>
      <c r="I196" s="143" t="s">
        <v>85</v>
      </c>
      <c r="J196" s="102">
        <f t="shared" ref="J196:J197" si="3">SUM(G196*H196)</f>
        <v>21.797958000000001</v>
      </c>
    </row>
    <row r="197" spans="1:10" ht="15">
      <c r="A197" s="135" t="s">
        <v>176</v>
      </c>
      <c r="B197" s="135" t="s">
        <v>93</v>
      </c>
      <c r="C197" s="139">
        <v>236</v>
      </c>
      <c r="D197" s="139" t="s">
        <v>336</v>
      </c>
      <c r="E197" s="140" t="s">
        <v>268</v>
      </c>
      <c r="F197" s="139" t="s">
        <v>70</v>
      </c>
      <c r="G197" s="141">
        <v>0.28860000000000002</v>
      </c>
      <c r="H197" s="142">
        <v>24.33</v>
      </c>
      <c r="I197" s="143" t="s">
        <v>85</v>
      </c>
      <c r="J197" s="102">
        <f t="shared" si="3"/>
        <v>7.0216380000000003</v>
      </c>
    </row>
    <row r="198" spans="1:10" ht="15.6">
      <c r="A198" s="135"/>
      <c r="B198" s="135"/>
      <c r="C198" s="113"/>
      <c r="D198" s="113"/>
      <c r="E198" s="136"/>
      <c r="F198" s="137"/>
      <c r="G198" s="115"/>
      <c r="H198" s="114"/>
      <c r="I198" s="144"/>
      <c r="J198" s="102"/>
    </row>
    <row r="199" spans="1:10" ht="15.6">
      <c r="A199" s="135"/>
      <c r="B199" s="135"/>
      <c r="C199" s="113"/>
      <c r="D199" s="113"/>
      <c r="E199" s="136"/>
      <c r="F199" s="137"/>
      <c r="G199" s="115"/>
      <c r="H199" s="114"/>
      <c r="I199" s="144"/>
      <c r="J199" s="102"/>
    </row>
    <row r="200" spans="1:10" ht="15.6">
      <c r="A200" s="112"/>
      <c r="B200" s="112"/>
      <c r="C200" s="112"/>
      <c r="D200" s="112"/>
      <c r="E200" s="112"/>
      <c r="F200" s="112"/>
      <c r="G200" s="116"/>
      <c r="H200"/>
    </row>
    <row r="209" spans="8:8">
      <c r="H209" s="201"/>
    </row>
  </sheetData>
  <sortState ref="A2:J112">
    <sortCondition ref="D2:D112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3"/>
  <sheetViews>
    <sheetView zoomScale="90" zoomScaleNormal="90" workbookViewId="0">
      <selection activeCell="H24" sqref="H24:H25"/>
    </sheetView>
  </sheetViews>
  <sheetFormatPr defaultRowHeight="13.2"/>
  <cols>
    <col min="1" max="10" width="14.6640625" customWidth="1"/>
    <col min="11" max="14" width="14" customWidth="1"/>
  </cols>
  <sheetData>
    <row r="1" spans="1:14" ht="17.399999999999999">
      <c r="A1" s="195" t="s">
        <v>191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ht="17.399999999999999">
      <c r="A2" s="196" t="s">
        <v>338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21"/>
      <c r="B3" s="21"/>
      <c r="C3" s="21"/>
      <c r="D3" s="21"/>
      <c r="E3" s="21"/>
      <c r="F3" s="21"/>
    </row>
    <row r="5" spans="1:14" s="73" customFormat="1">
      <c r="A5" s="72"/>
      <c r="B5" s="134" t="s">
        <v>195</v>
      </c>
      <c r="C5" s="134" t="s">
        <v>193</v>
      </c>
      <c r="D5" s="134" t="s">
        <v>91</v>
      </c>
      <c r="E5" s="66" t="s">
        <v>100</v>
      </c>
      <c r="F5" s="66" t="s">
        <v>339</v>
      </c>
      <c r="G5" s="66" t="s">
        <v>339</v>
      </c>
      <c r="H5" s="134" t="s">
        <v>340</v>
      </c>
      <c r="I5" s="134" t="s">
        <v>341</v>
      </c>
      <c r="J5" s="66" t="s">
        <v>194</v>
      </c>
      <c r="K5" s="68" t="s">
        <v>184</v>
      </c>
      <c r="L5" s="134" t="s">
        <v>182</v>
      </c>
      <c r="M5" s="66" t="s">
        <v>342</v>
      </c>
    </row>
    <row r="6" spans="1:14" s="120" customFormat="1" ht="15.6" thickBot="1">
      <c r="A6" s="118"/>
      <c r="B6" s="146" t="s">
        <v>186</v>
      </c>
      <c r="C6" s="146" t="s">
        <v>121</v>
      </c>
      <c r="D6" s="146" t="s">
        <v>104</v>
      </c>
      <c r="E6" s="146" t="s">
        <v>105</v>
      </c>
      <c r="F6" s="146" t="s">
        <v>198</v>
      </c>
      <c r="G6" s="146" t="s">
        <v>270</v>
      </c>
      <c r="H6" s="146" t="s">
        <v>215</v>
      </c>
      <c r="I6" s="146" t="s">
        <v>153</v>
      </c>
      <c r="J6" s="146" t="s">
        <v>160</v>
      </c>
      <c r="K6" s="146" t="s">
        <v>183</v>
      </c>
      <c r="L6" s="146" t="s">
        <v>176</v>
      </c>
      <c r="M6" s="146" t="s">
        <v>212</v>
      </c>
      <c r="N6" s="118"/>
    </row>
    <row r="7" spans="1:14" s="121" customFormat="1" ht="12" thickTop="1">
      <c r="A7" s="124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4"/>
    </row>
    <row r="8" spans="1:14" ht="19.95" customHeight="1">
      <c r="A8" s="84" t="s">
        <v>67</v>
      </c>
      <c r="B8" s="125">
        <v>575.41332799999998</v>
      </c>
      <c r="C8" s="145">
        <v>304.11497199999997</v>
      </c>
      <c r="D8" s="145">
        <v>384.743944</v>
      </c>
      <c r="E8" s="126">
        <v>396.68253200000004</v>
      </c>
      <c r="F8" s="126">
        <v>301.93470399999995</v>
      </c>
      <c r="G8" s="126">
        <v>376.01263599999999</v>
      </c>
      <c r="H8" s="125">
        <v>960.12315199999989</v>
      </c>
      <c r="I8" s="127">
        <v>152.14790400000001</v>
      </c>
      <c r="J8" s="126"/>
      <c r="K8" s="125">
        <v>447.87617999999998</v>
      </c>
      <c r="L8" s="125">
        <v>134.96848400000002</v>
      </c>
      <c r="M8" s="126">
        <v>168.27642800000001</v>
      </c>
      <c r="N8" s="79">
        <v>4202.2942640000001</v>
      </c>
    </row>
    <row r="9" spans="1:14" ht="19.95" customHeight="1">
      <c r="A9" s="74" t="s">
        <v>68</v>
      </c>
      <c r="B9" s="125"/>
      <c r="C9" s="125"/>
      <c r="D9" s="125">
        <v>21.8582</v>
      </c>
      <c r="E9" s="128"/>
      <c r="F9" s="126">
        <v>33.654421999999997</v>
      </c>
      <c r="G9" s="126">
        <v>11.613669999999999</v>
      </c>
      <c r="H9" s="125"/>
      <c r="I9" s="129"/>
      <c r="J9" s="128"/>
      <c r="K9" s="125"/>
      <c r="L9" s="125"/>
      <c r="M9" s="128"/>
      <c r="N9" s="79">
        <v>67.126291999999992</v>
      </c>
    </row>
    <row r="10" spans="1:14" ht="19.95" customHeight="1">
      <c r="A10" s="74" t="s">
        <v>190</v>
      </c>
      <c r="B10" s="125"/>
      <c r="C10" s="125"/>
      <c r="D10" s="125"/>
      <c r="E10" s="128"/>
      <c r="F10" s="126"/>
      <c r="G10" s="126"/>
      <c r="H10" s="125"/>
      <c r="I10" s="129"/>
      <c r="J10" s="128"/>
      <c r="K10" s="125">
        <v>1.0725</v>
      </c>
      <c r="L10" s="125"/>
      <c r="M10" s="128"/>
      <c r="N10" s="79">
        <v>1.0725</v>
      </c>
    </row>
    <row r="11" spans="1:14" ht="19.95" customHeight="1">
      <c r="A11" s="74" t="s">
        <v>83</v>
      </c>
      <c r="B11" s="125"/>
      <c r="C11" s="125"/>
      <c r="D11" s="125">
        <v>19.621698000000002</v>
      </c>
      <c r="E11" s="129"/>
      <c r="F11" s="130">
        <v>5.4459870000000006</v>
      </c>
      <c r="G11" s="130">
        <v>6.8500080000000008</v>
      </c>
      <c r="H11" s="125"/>
      <c r="I11" s="129"/>
      <c r="J11" s="129"/>
      <c r="K11" s="125"/>
      <c r="L11" s="125"/>
      <c r="M11" s="129"/>
      <c r="N11" s="79">
        <v>31.917693000000007</v>
      </c>
    </row>
    <row r="12" spans="1:14" ht="19.95" customHeight="1">
      <c r="A12" s="74" t="s">
        <v>69</v>
      </c>
      <c r="B12" s="125"/>
      <c r="C12" s="125"/>
      <c r="D12" s="125"/>
      <c r="E12" s="129"/>
      <c r="F12" s="130">
        <v>5.0350519999999994</v>
      </c>
      <c r="G12" s="130"/>
      <c r="H12" s="125"/>
      <c r="I12" s="129"/>
      <c r="J12" s="129"/>
      <c r="K12" s="125">
        <v>9.9046859999999999</v>
      </c>
      <c r="L12" s="125"/>
      <c r="M12" s="129"/>
      <c r="N12" s="79">
        <v>14.939737999999998</v>
      </c>
    </row>
    <row r="13" spans="1:14" ht="19.95" customHeight="1">
      <c r="A13" s="74" t="s">
        <v>95</v>
      </c>
      <c r="B13" s="125"/>
      <c r="C13" s="125"/>
      <c r="D13" s="125">
        <v>58.230705</v>
      </c>
      <c r="E13" s="129"/>
      <c r="F13" s="130"/>
      <c r="G13" s="130">
        <v>12.863798999999998</v>
      </c>
      <c r="H13" s="125"/>
      <c r="I13" s="129"/>
      <c r="J13" s="129"/>
      <c r="K13" s="125"/>
      <c r="L13" s="125"/>
      <c r="M13" s="129"/>
      <c r="N13" s="79">
        <v>71.094504000000001</v>
      </c>
    </row>
    <row r="14" spans="1:14" ht="19.95" customHeight="1">
      <c r="A14" s="74" t="s">
        <v>314</v>
      </c>
      <c r="B14" s="125"/>
      <c r="C14" s="125"/>
      <c r="D14" s="125"/>
      <c r="E14" s="129"/>
      <c r="F14" s="130">
        <v>66.543800000000005</v>
      </c>
      <c r="G14" s="130">
        <v>64.265159999999995</v>
      </c>
      <c r="H14" s="125"/>
      <c r="I14" s="129"/>
      <c r="J14" s="129"/>
      <c r="K14" s="125"/>
      <c r="L14" s="125"/>
      <c r="M14" s="129"/>
      <c r="N14" s="79">
        <v>130.80896000000001</v>
      </c>
    </row>
    <row r="15" spans="1:14" ht="19.95" customHeight="1">
      <c r="A15" s="74" t="s">
        <v>97</v>
      </c>
      <c r="B15" s="125"/>
      <c r="C15" s="125"/>
      <c r="D15" s="125"/>
      <c r="E15" s="129"/>
      <c r="F15" s="130"/>
      <c r="G15" s="130"/>
      <c r="H15" s="125"/>
      <c r="I15" s="129"/>
      <c r="J15" s="129"/>
      <c r="K15" s="125">
        <v>117.30229799999999</v>
      </c>
      <c r="L15" s="125"/>
      <c r="M15" s="129"/>
      <c r="N15" s="79">
        <v>117.30229799999999</v>
      </c>
    </row>
    <row r="16" spans="1:14" ht="19.95" customHeight="1">
      <c r="A16" s="74" t="s">
        <v>101</v>
      </c>
      <c r="B16" s="125"/>
      <c r="C16" s="125"/>
      <c r="D16" s="125"/>
      <c r="E16" s="129"/>
      <c r="F16" s="130"/>
      <c r="G16" s="130"/>
      <c r="H16" s="125"/>
      <c r="I16" s="129"/>
      <c r="J16" s="129"/>
      <c r="K16" s="125">
        <v>18.819839999999999</v>
      </c>
      <c r="L16" s="125"/>
      <c r="M16" s="129"/>
      <c r="N16" s="79">
        <v>18.819839999999999</v>
      </c>
    </row>
    <row r="17" spans="1:18" ht="19.95" customHeight="1">
      <c r="A17" s="74" t="s">
        <v>92</v>
      </c>
      <c r="B17" s="125"/>
      <c r="C17" s="125"/>
      <c r="D17" s="125"/>
      <c r="E17" s="129">
        <v>162.3725</v>
      </c>
      <c r="F17" s="130"/>
      <c r="G17" s="130"/>
      <c r="H17" s="125"/>
      <c r="I17" s="129"/>
      <c r="J17" s="129">
        <v>139.07325</v>
      </c>
      <c r="K17" s="125"/>
      <c r="L17" s="129">
        <v>260.30960000000005</v>
      </c>
      <c r="M17" s="129"/>
      <c r="N17" s="79">
        <v>561.75535000000002</v>
      </c>
    </row>
    <row r="18" spans="1:18" ht="19.95" customHeight="1">
      <c r="A18" s="74" t="s">
        <v>70</v>
      </c>
      <c r="B18" s="125"/>
      <c r="C18" s="125">
        <v>127.494822</v>
      </c>
      <c r="D18" s="125"/>
      <c r="E18" s="129"/>
      <c r="F18" s="129"/>
      <c r="G18" s="129"/>
      <c r="H18" s="125"/>
      <c r="I18" s="129"/>
      <c r="J18" s="129"/>
      <c r="K18" s="125"/>
      <c r="L18" s="129">
        <v>86.135556000000008</v>
      </c>
      <c r="M18" s="129"/>
      <c r="N18" s="79">
        <v>213.63037800000001</v>
      </c>
    </row>
    <row r="19" spans="1:18" ht="19.95" customHeight="1">
      <c r="A19" s="122"/>
      <c r="B19" s="131"/>
      <c r="C19" s="131"/>
      <c r="D19" s="131"/>
      <c r="E19" s="132"/>
      <c r="F19" s="129"/>
      <c r="G19" s="129"/>
      <c r="H19" s="131"/>
      <c r="I19" s="132"/>
      <c r="J19" s="129"/>
      <c r="K19" s="131"/>
      <c r="L19" s="131"/>
      <c r="M19" s="129"/>
      <c r="N19" s="123"/>
      <c r="Q19" s="33"/>
      <c r="R19" s="33">
        <f>SUM(N8:N19)</f>
        <v>5430.7618170000005</v>
      </c>
    </row>
    <row r="20" spans="1:18" ht="19.95" customHeight="1" thickBot="1">
      <c r="A20" s="87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/>
    </row>
    <row r="21" spans="1:18" ht="19.95" customHeight="1" thickTop="1">
      <c r="A21" s="86" t="s">
        <v>86</v>
      </c>
      <c r="B21" s="79">
        <v>575.41332799999998</v>
      </c>
      <c r="C21" s="79">
        <v>431.60979399999997</v>
      </c>
      <c r="D21" s="79">
        <v>484.45454699999999</v>
      </c>
      <c r="E21" s="79">
        <v>559.05503199999998</v>
      </c>
      <c r="F21" s="79">
        <v>412.61396500000001</v>
      </c>
      <c r="G21" s="79">
        <v>471.60527299999995</v>
      </c>
      <c r="H21" s="79">
        <v>960.12315199999989</v>
      </c>
      <c r="I21" s="79">
        <v>152.14790400000001</v>
      </c>
      <c r="J21" s="79">
        <v>139.07325</v>
      </c>
      <c r="K21" s="79">
        <v>594.975504</v>
      </c>
      <c r="L21" s="79">
        <v>481.41364000000004</v>
      </c>
      <c r="M21" s="79">
        <v>168.27642800000001</v>
      </c>
      <c r="N21" s="90"/>
      <c r="Q21" s="33"/>
      <c r="R21" s="33">
        <f>SUM(B21:M21)</f>
        <v>5430.7618169999996</v>
      </c>
    </row>
    <row r="22" spans="1:18">
      <c r="A22" s="88" t="s">
        <v>107</v>
      </c>
      <c r="B22" s="89">
        <v>7.5</v>
      </c>
      <c r="C22" s="89">
        <v>7.5</v>
      </c>
      <c r="D22" s="89">
        <v>7.5</v>
      </c>
      <c r="E22" s="89">
        <v>7.5</v>
      </c>
      <c r="F22" s="89">
        <v>7.5</v>
      </c>
      <c r="G22" s="89">
        <v>7.5</v>
      </c>
      <c r="H22" s="89">
        <v>7.5</v>
      </c>
      <c r="I22" s="89">
        <v>7.5</v>
      </c>
      <c r="J22" s="89">
        <v>7.5</v>
      </c>
      <c r="K22" s="89">
        <v>7.5</v>
      </c>
      <c r="L22" s="89">
        <v>7.5</v>
      </c>
      <c r="M22" s="89">
        <v>7.5</v>
      </c>
      <c r="N22" s="90"/>
    </row>
    <row r="23" spans="1:18" ht="39.6">
      <c r="A23" s="91" t="s">
        <v>108</v>
      </c>
      <c r="B23" s="92">
        <v>4315.5999599999996</v>
      </c>
      <c r="C23" s="92">
        <v>3237.0734549999997</v>
      </c>
      <c r="D23" s="92">
        <v>3633.4091024999998</v>
      </c>
      <c r="E23" s="92">
        <v>4192.9127399999998</v>
      </c>
      <c r="F23" s="92">
        <v>3094.6047374999998</v>
      </c>
      <c r="G23" s="92">
        <v>3537.0395474999996</v>
      </c>
      <c r="H23" s="92">
        <v>7200.9236399999991</v>
      </c>
      <c r="I23" s="92">
        <v>1141.1092800000001</v>
      </c>
      <c r="J23" s="92">
        <v>1043.0493750000001</v>
      </c>
      <c r="K23" s="92">
        <v>4462.31628</v>
      </c>
      <c r="L23" s="92">
        <v>3610.6023000000005</v>
      </c>
      <c r="M23" s="92">
        <v>1262.07321</v>
      </c>
      <c r="N23" s="93">
        <v>40730.713627499994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1"/>
  <sheetViews>
    <sheetView topLeftCell="A38" workbookViewId="0">
      <selection activeCell="I55" sqref="I55"/>
    </sheetView>
  </sheetViews>
  <sheetFormatPr defaultRowHeight="13.8"/>
  <cols>
    <col min="1" max="1" width="19.44140625" style="110" customWidth="1"/>
    <col min="2" max="2" width="16.33203125" style="111" customWidth="1"/>
  </cols>
  <sheetData>
    <row r="1" spans="1:6" ht="21">
      <c r="A1" s="197" t="s">
        <v>109</v>
      </c>
      <c r="B1" s="197"/>
      <c r="C1" s="197"/>
      <c r="D1" s="197"/>
    </row>
    <row r="2" spans="1:6" ht="21">
      <c r="A2" s="198" t="s">
        <v>192</v>
      </c>
      <c r="B2" s="198"/>
      <c r="C2" s="198"/>
      <c r="D2" s="198"/>
    </row>
    <row r="3" spans="1:6" ht="42" customHeight="1">
      <c r="A3" s="95" t="s">
        <v>110</v>
      </c>
      <c r="B3" s="96" t="s">
        <v>111</v>
      </c>
      <c r="C3" s="199" t="s">
        <v>112</v>
      </c>
      <c r="D3" s="200"/>
    </row>
    <row r="4" spans="1:6">
      <c r="A4" s="97"/>
      <c r="B4" s="98"/>
      <c r="C4" s="99" t="s">
        <v>113</v>
      </c>
      <c r="D4" s="100" t="s">
        <v>114</v>
      </c>
    </row>
    <row r="5" spans="1:6" ht="15" customHeight="1">
      <c r="A5" s="101" t="s">
        <v>115</v>
      </c>
      <c r="B5" s="133" t="s">
        <v>186</v>
      </c>
      <c r="C5" s="103" t="s">
        <v>116</v>
      </c>
      <c r="D5" s="103"/>
      <c r="E5" s="104"/>
      <c r="F5" s="104"/>
    </row>
    <row r="6" spans="1:6" ht="15" customHeight="1">
      <c r="A6" s="105" t="s">
        <v>115</v>
      </c>
      <c r="B6" s="106" t="s">
        <v>117</v>
      </c>
      <c r="C6" s="102"/>
      <c r="D6" s="103" t="s">
        <v>116</v>
      </c>
      <c r="E6" s="104"/>
      <c r="F6" s="107"/>
    </row>
    <row r="7" spans="1:6" ht="15" customHeight="1">
      <c r="A7" s="105" t="s">
        <v>118</v>
      </c>
      <c r="B7" s="109" t="s">
        <v>196</v>
      </c>
      <c r="C7" s="103"/>
      <c r="D7" s="103" t="s">
        <v>116</v>
      </c>
      <c r="E7" s="104"/>
      <c r="F7" s="104"/>
    </row>
    <row r="8" spans="1:6" ht="15" customHeight="1">
      <c r="A8" s="105" t="s">
        <v>118</v>
      </c>
      <c r="B8" s="106" t="s">
        <v>119</v>
      </c>
      <c r="C8" s="102"/>
      <c r="D8" s="103" t="s">
        <v>116</v>
      </c>
      <c r="E8" s="104"/>
      <c r="F8" s="104"/>
    </row>
    <row r="9" spans="1:6" ht="15" customHeight="1">
      <c r="A9" s="105" t="s">
        <v>120</v>
      </c>
      <c r="B9" s="106" t="s">
        <v>121</v>
      </c>
      <c r="C9" s="103" t="s">
        <v>116</v>
      </c>
      <c r="D9" s="103"/>
      <c r="E9" s="104"/>
      <c r="F9" s="104"/>
    </row>
    <row r="10" spans="1:6" ht="15" customHeight="1">
      <c r="A10" s="105" t="s">
        <v>122</v>
      </c>
      <c r="B10" s="109" t="s">
        <v>103</v>
      </c>
      <c r="C10" s="103"/>
      <c r="D10" s="103" t="s">
        <v>116</v>
      </c>
      <c r="E10" s="104"/>
      <c r="F10" s="104"/>
    </row>
    <row r="11" spans="1:6" ht="15" customHeight="1">
      <c r="A11" s="105" t="s">
        <v>122</v>
      </c>
      <c r="B11" s="106" t="s">
        <v>123</v>
      </c>
      <c r="C11" s="102"/>
      <c r="D11" s="103" t="s">
        <v>116</v>
      </c>
      <c r="E11" s="104"/>
      <c r="F11" s="104"/>
    </row>
    <row r="12" spans="1:6" ht="15" customHeight="1">
      <c r="A12" s="105" t="s">
        <v>124</v>
      </c>
      <c r="B12" s="109" t="s">
        <v>197</v>
      </c>
      <c r="C12" s="102"/>
      <c r="D12" s="103" t="s">
        <v>116</v>
      </c>
      <c r="E12" s="104"/>
      <c r="F12" s="104"/>
    </row>
    <row r="13" spans="1:6" ht="15" customHeight="1">
      <c r="A13" s="105" t="s">
        <v>124</v>
      </c>
      <c r="B13" s="106" t="s">
        <v>125</v>
      </c>
      <c r="C13" s="102"/>
      <c r="D13" s="103" t="s">
        <v>116</v>
      </c>
      <c r="E13" s="104"/>
      <c r="F13" s="104"/>
    </row>
    <row r="14" spans="1:6" ht="15" customHeight="1">
      <c r="A14" s="105" t="s">
        <v>126</v>
      </c>
      <c r="B14" s="109" t="s">
        <v>104</v>
      </c>
      <c r="C14" s="103" t="s">
        <v>116</v>
      </c>
      <c r="D14" s="103"/>
      <c r="E14" s="104"/>
      <c r="F14" s="104"/>
    </row>
    <row r="15" spans="1:6" ht="15" customHeight="1">
      <c r="A15" s="105" t="s">
        <v>126</v>
      </c>
      <c r="B15" s="106" t="s">
        <v>127</v>
      </c>
      <c r="C15" s="102"/>
      <c r="D15" s="103" t="s">
        <v>116</v>
      </c>
      <c r="E15" s="104"/>
      <c r="F15" s="107"/>
    </row>
    <row r="16" spans="1:6" ht="15" customHeight="1">
      <c r="A16" s="105" t="s">
        <v>128</v>
      </c>
      <c r="B16" s="109" t="s">
        <v>105</v>
      </c>
      <c r="C16" s="103" t="s">
        <v>116</v>
      </c>
      <c r="D16" s="103"/>
      <c r="E16" s="104"/>
      <c r="F16" s="104"/>
    </row>
    <row r="17" spans="1:6" ht="15" customHeight="1">
      <c r="A17" s="105" t="s">
        <v>128</v>
      </c>
      <c r="B17" s="106" t="s">
        <v>129</v>
      </c>
      <c r="C17" s="103"/>
      <c r="D17" s="103" t="s">
        <v>116</v>
      </c>
      <c r="E17" s="104"/>
      <c r="F17" s="104"/>
    </row>
    <row r="18" spans="1:6" ht="15" customHeight="1">
      <c r="A18" s="105" t="s">
        <v>130</v>
      </c>
      <c r="B18" s="109" t="s">
        <v>187</v>
      </c>
      <c r="C18" s="103"/>
      <c r="D18" s="103" t="s">
        <v>116</v>
      </c>
      <c r="E18" s="104"/>
      <c r="F18" s="107"/>
    </row>
    <row r="19" spans="1:6" ht="15" customHeight="1">
      <c r="A19" s="105" t="s">
        <v>130</v>
      </c>
      <c r="B19" s="106" t="s">
        <v>131</v>
      </c>
      <c r="C19" s="102"/>
      <c r="D19" s="103" t="s">
        <v>116</v>
      </c>
      <c r="E19" s="104"/>
      <c r="F19" s="104"/>
    </row>
    <row r="20" spans="1:6" ht="15" customHeight="1">
      <c r="A20" s="105" t="s">
        <v>132</v>
      </c>
      <c r="B20" s="109" t="s">
        <v>198</v>
      </c>
      <c r="C20" s="103" t="s">
        <v>116</v>
      </c>
      <c r="D20" s="103"/>
      <c r="E20" s="104"/>
      <c r="F20" s="104"/>
    </row>
    <row r="21" spans="1:6" ht="15" customHeight="1">
      <c r="A21" s="105" t="s">
        <v>132</v>
      </c>
      <c r="B21" s="106" t="s">
        <v>133</v>
      </c>
      <c r="C21" s="103" t="s">
        <v>116</v>
      </c>
      <c r="D21" s="103"/>
      <c r="E21" s="104"/>
      <c r="F21" s="104"/>
    </row>
    <row r="22" spans="1:6" ht="15" customHeight="1">
      <c r="A22" s="105" t="s">
        <v>214</v>
      </c>
      <c r="B22" s="106" t="s">
        <v>215</v>
      </c>
      <c r="C22" s="103" t="s">
        <v>116</v>
      </c>
      <c r="D22" s="103"/>
      <c r="E22" s="104"/>
      <c r="F22" s="104"/>
    </row>
    <row r="23" spans="1:6" ht="15" customHeight="1">
      <c r="A23" s="105" t="s">
        <v>134</v>
      </c>
      <c r="B23" s="109" t="s">
        <v>199</v>
      </c>
      <c r="C23" s="108"/>
      <c r="D23" s="103" t="s">
        <v>116</v>
      </c>
      <c r="E23" s="107"/>
      <c r="F23" s="107"/>
    </row>
    <row r="24" spans="1:6" ht="15" customHeight="1">
      <c r="A24" s="105" t="s">
        <v>134</v>
      </c>
      <c r="B24" s="106" t="s">
        <v>135</v>
      </c>
      <c r="C24" s="108"/>
      <c r="D24" s="103" t="s">
        <v>116</v>
      </c>
      <c r="E24" s="104"/>
      <c r="F24" s="107"/>
    </row>
    <row r="25" spans="1:6" ht="15" customHeight="1">
      <c r="A25" s="105" t="s">
        <v>136</v>
      </c>
      <c r="B25" s="109" t="s">
        <v>200</v>
      </c>
      <c r="C25" s="102"/>
      <c r="D25" s="103" t="s">
        <v>116</v>
      </c>
      <c r="E25" s="104"/>
      <c r="F25" s="104"/>
    </row>
    <row r="26" spans="1:6" ht="15" customHeight="1">
      <c r="A26" s="105" t="s">
        <v>136</v>
      </c>
      <c r="B26" s="106" t="s">
        <v>137</v>
      </c>
      <c r="C26" s="103"/>
      <c r="D26" s="103" t="s">
        <v>116</v>
      </c>
      <c r="E26" s="107"/>
      <c r="F26" s="107"/>
    </row>
    <row r="27" spans="1:6" ht="15" customHeight="1">
      <c r="A27" s="105" t="s">
        <v>138</v>
      </c>
      <c r="B27" s="106" t="s">
        <v>139</v>
      </c>
      <c r="C27" s="102"/>
      <c r="D27" s="103" t="s">
        <v>116</v>
      </c>
      <c r="E27" s="104"/>
      <c r="F27" s="104"/>
    </row>
    <row r="28" spans="1:6" ht="15" customHeight="1">
      <c r="A28" s="105" t="s">
        <v>140</v>
      </c>
      <c r="B28" s="106" t="s">
        <v>141</v>
      </c>
      <c r="C28" s="108"/>
      <c r="D28" s="103" t="s">
        <v>116</v>
      </c>
      <c r="E28" s="107"/>
      <c r="F28" s="107"/>
    </row>
    <row r="29" spans="1:6" ht="15" customHeight="1">
      <c r="A29" s="105" t="s">
        <v>142</v>
      </c>
      <c r="B29" s="109" t="s">
        <v>106</v>
      </c>
      <c r="C29" s="103"/>
      <c r="D29" s="103" t="s">
        <v>116</v>
      </c>
      <c r="E29" s="104"/>
      <c r="F29" s="104"/>
    </row>
    <row r="30" spans="1:6" ht="15" customHeight="1">
      <c r="A30" s="105" t="s">
        <v>142</v>
      </c>
      <c r="B30" s="106" t="s">
        <v>143</v>
      </c>
      <c r="C30" s="103"/>
      <c r="D30" s="103" t="s">
        <v>116</v>
      </c>
      <c r="E30" s="104"/>
      <c r="F30" s="104"/>
    </row>
    <row r="31" spans="1:6" ht="15" customHeight="1">
      <c r="A31" s="105" t="s">
        <v>144</v>
      </c>
      <c r="B31" s="106" t="s">
        <v>145</v>
      </c>
      <c r="C31" s="108"/>
      <c r="D31" s="103" t="s">
        <v>116</v>
      </c>
      <c r="E31" s="107"/>
      <c r="F31" s="107"/>
    </row>
    <row r="32" spans="1:6" ht="15" customHeight="1">
      <c r="A32" s="105" t="s">
        <v>146</v>
      </c>
      <c r="B32" s="109" t="s">
        <v>201</v>
      </c>
      <c r="C32" s="103"/>
      <c r="D32" s="103" t="s">
        <v>116</v>
      </c>
    </row>
    <row r="33" spans="1:4" ht="15" customHeight="1">
      <c r="A33" s="105" t="s">
        <v>146</v>
      </c>
      <c r="B33" s="106" t="s">
        <v>147</v>
      </c>
      <c r="C33" s="102"/>
      <c r="D33" s="103" t="s">
        <v>116</v>
      </c>
    </row>
    <row r="34" spans="1:4" ht="15" customHeight="1">
      <c r="A34" s="105" t="s">
        <v>148</v>
      </c>
      <c r="B34" s="106" t="s">
        <v>149</v>
      </c>
      <c r="C34" s="102"/>
      <c r="D34" s="103" t="s">
        <v>116</v>
      </c>
    </row>
    <row r="35" spans="1:4" ht="15" customHeight="1">
      <c r="A35" s="105" t="s">
        <v>150</v>
      </c>
      <c r="B35" s="109" t="s">
        <v>202</v>
      </c>
      <c r="C35" s="102"/>
      <c r="D35" s="103" t="s">
        <v>116</v>
      </c>
    </row>
    <row r="36" spans="1:4" ht="15" customHeight="1">
      <c r="A36" s="105" t="s">
        <v>150</v>
      </c>
      <c r="B36" s="106" t="s">
        <v>151</v>
      </c>
      <c r="C36" s="102"/>
      <c r="D36" s="103" t="s">
        <v>116</v>
      </c>
    </row>
    <row r="37" spans="1:4" ht="15" customHeight="1">
      <c r="A37" s="105" t="s">
        <v>152</v>
      </c>
      <c r="B37" s="106" t="s">
        <v>153</v>
      </c>
      <c r="C37" s="103" t="s">
        <v>116</v>
      </c>
      <c r="D37" s="103"/>
    </row>
    <row r="38" spans="1:4" ht="15" customHeight="1">
      <c r="A38" s="105" t="s">
        <v>154</v>
      </c>
      <c r="B38" s="109" t="s">
        <v>180</v>
      </c>
      <c r="C38" s="103"/>
      <c r="D38" s="103" t="s">
        <v>116</v>
      </c>
    </row>
    <row r="39" spans="1:4" ht="15" customHeight="1">
      <c r="A39" s="105" t="s">
        <v>154</v>
      </c>
      <c r="B39" s="106" t="s">
        <v>155</v>
      </c>
      <c r="C39" s="102"/>
      <c r="D39" s="103" t="s">
        <v>116</v>
      </c>
    </row>
    <row r="40" spans="1:4" ht="15" customHeight="1">
      <c r="A40" s="105" t="s">
        <v>156</v>
      </c>
      <c r="B40" s="109" t="s">
        <v>203</v>
      </c>
      <c r="C40" s="102"/>
      <c r="D40" s="103" t="s">
        <v>116</v>
      </c>
    </row>
    <row r="41" spans="1:4" ht="15" customHeight="1">
      <c r="A41" s="105" t="s">
        <v>156</v>
      </c>
      <c r="B41" s="106" t="s">
        <v>157</v>
      </c>
      <c r="C41" s="102"/>
      <c r="D41" s="103" t="s">
        <v>116</v>
      </c>
    </row>
    <row r="42" spans="1:4" ht="15" customHeight="1">
      <c r="A42" s="105" t="s">
        <v>158</v>
      </c>
      <c r="B42" s="109" t="s">
        <v>204</v>
      </c>
      <c r="C42" s="103"/>
      <c r="D42" s="103" t="s">
        <v>116</v>
      </c>
    </row>
    <row r="43" spans="1:4" ht="15" customHeight="1">
      <c r="A43" s="105" t="s">
        <v>159</v>
      </c>
      <c r="B43" s="109" t="s">
        <v>205</v>
      </c>
      <c r="C43" s="103"/>
      <c r="D43" s="103" t="s">
        <v>116</v>
      </c>
    </row>
    <row r="44" spans="1:4" ht="15" customHeight="1">
      <c r="A44" s="105" t="s">
        <v>159</v>
      </c>
      <c r="B44" s="106" t="s">
        <v>160</v>
      </c>
      <c r="C44" s="103" t="s">
        <v>116</v>
      </c>
      <c r="D44" s="103"/>
    </row>
    <row r="45" spans="1:4" ht="15" customHeight="1">
      <c r="A45" s="105" t="s">
        <v>161</v>
      </c>
      <c r="B45" s="109" t="s">
        <v>183</v>
      </c>
      <c r="C45" s="103" t="s">
        <v>116</v>
      </c>
      <c r="D45" s="103"/>
    </row>
    <row r="46" spans="1:4" ht="15" customHeight="1">
      <c r="A46" s="105" t="s">
        <v>161</v>
      </c>
      <c r="B46" s="106" t="s">
        <v>162</v>
      </c>
      <c r="C46" s="103" t="s">
        <v>116</v>
      </c>
      <c r="D46" s="103"/>
    </row>
    <row r="47" spans="1:4" ht="15" customHeight="1">
      <c r="A47" s="105" t="s">
        <v>163</v>
      </c>
      <c r="B47" s="109" t="s">
        <v>206</v>
      </c>
      <c r="C47" s="103"/>
      <c r="D47" s="103" t="s">
        <v>116</v>
      </c>
    </row>
    <row r="48" spans="1:4" ht="15" customHeight="1">
      <c r="A48" s="105" t="s">
        <v>163</v>
      </c>
      <c r="B48" s="106" t="s">
        <v>164</v>
      </c>
      <c r="C48" s="102"/>
      <c r="D48" s="103" t="s">
        <v>116</v>
      </c>
    </row>
    <row r="49" spans="1:4" ht="15" customHeight="1">
      <c r="A49" s="105" t="s">
        <v>165</v>
      </c>
      <c r="B49" s="106" t="s">
        <v>166</v>
      </c>
      <c r="C49" s="102"/>
      <c r="D49" s="103" t="s">
        <v>116</v>
      </c>
    </row>
    <row r="50" spans="1:4" ht="15" customHeight="1">
      <c r="A50" s="105" t="s">
        <v>167</v>
      </c>
      <c r="B50" s="109" t="s">
        <v>207</v>
      </c>
      <c r="C50" s="102"/>
      <c r="D50" s="103" t="s">
        <v>116</v>
      </c>
    </row>
    <row r="51" spans="1:4" ht="15" customHeight="1">
      <c r="A51" s="105" t="s">
        <v>167</v>
      </c>
      <c r="B51" s="106" t="s">
        <v>168</v>
      </c>
      <c r="C51" s="102"/>
      <c r="D51" s="103" t="s">
        <v>116</v>
      </c>
    </row>
    <row r="52" spans="1:4" ht="15" customHeight="1">
      <c r="A52" s="105" t="s">
        <v>169</v>
      </c>
      <c r="B52" s="109" t="s">
        <v>208</v>
      </c>
      <c r="C52" s="102"/>
      <c r="D52" s="103" t="s">
        <v>116</v>
      </c>
    </row>
    <row r="53" spans="1:4" ht="15" customHeight="1">
      <c r="A53" s="105" t="s">
        <v>170</v>
      </c>
      <c r="B53" s="109" t="s">
        <v>209</v>
      </c>
      <c r="C53" s="102"/>
      <c r="D53" s="103" t="s">
        <v>116</v>
      </c>
    </row>
    <row r="54" spans="1:4" ht="15" customHeight="1">
      <c r="A54" s="105" t="s">
        <v>171</v>
      </c>
      <c r="B54" s="109" t="s">
        <v>210</v>
      </c>
      <c r="C54" s="103"/>
      <c r="D54" s="103" t="s">
        <v>116</v>
      </c>
    </row>
    <row r="55" spans="1:4" ht="15" customHeight="1">
      <c r="A55" s="105" t="s">
        <v>171</v>
      </c>
      <c r="B55" s="106" t="s">
        <v>172</v>
      </c>
      <c r="C55" s="102"/>
      <c r="D55" s="103" t="s">
        <v>116</v>
      </c>
    </row>
    <row r="56" spans="1:4" ht="15" customHeight="1">
      <c r="A56" s="105" t="s">
        <v>173</v>
      </c>
      <c r="B56" s="109" t="s">
        <v>211</v>
      </c>
      <c r="C56" s="102"/>
      <c r="D56" s="103" t="s">
        <v>116</v>
      </c>
    </row>
    <row r="57" spans="1:4" ht="15" customHeight="1">
      <c r="A57" s="105" t="s">
        <v>173</v>
      </c>
      <c r="B57" s="106" t="s">
        <v>174</v>
      </c>
      <c r="C57" s="102"/>
      <c r="D57" s="103" t="s">
        <v>116</v>
      </c>
    </row>
    <row r="58" spans="1:4" ht="15" customHeight="1">
      <c r="A58" s="105" t="s">
        <v>175</v>
      </c>
      <c r="B58" s="106" t="s">
        <v>176</v>
      </c>
      <c r="C58" s="103" t="s">
        <v>116</v>
      </c>
      <c r="D58" s="103"/>
    </row>
    <row r="59" spans="1:4" ht="15" customHeight="1">
      <c r="A59" s="105" t="s">
        <v>177</v>
      </c>
      <c r="B59" s="109" t="s">
        <v>212</v>
      </c>
      <c r="C59" s="103" t="s">
        <v>116</v>
      </c>
      <c r="D59" s="103" t="s">
        <v>116</v>
      </c>
    </row>
    <row r="60" spans="1:4" ht="15" customHeight="1">
      <c r="A60" s="105" t="s">
        <v>178</v>
      </c>
      <c r="B60" s="109" t="s">
        <v>213</v>
      </c>
      <c r="C60" s="103"/>
      <c r="D60" s="103" t="s">
        <v>116</v>
      </c>
    </row>
    <row r="61" spans="1:4" ht="15" customHeight="1">
      <c r="A61" s="105" t="s">
        <v>178</v>
      </c>
      <c r="B61" s="106" t="s">
        <v>179</v>
      </c>
      <c r="C61" s="102"/>
      <c r="D61" s="103" t="s">
        <v>116</v>
      </c>
    </row>
  </sheetData>
  <mergeCells count="3">
    <mergeCell ref="A1:D1"/>
    <mergeCell ref="A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BIOSOLIDS ANALYSIS RATES</vt:lpstr>
      <vt:lpstr>field</vt:lpstr>
      <vt:lpstr>STORAGE</vt:lpstr>
      <vt:lpstr>DAILY LOADING FIELD REPORT</vt:lpstr>
      <vt:lpstr>dry ton county</vt:lpstr>
      <vt:lpstr>activity rept</vt:lpstr>
      <vt:lpstr>STORAGE!Print_Area</vt:lpstr>
    </vt:vector>
  </TitlesOfParts>
  <Company>Dept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Susan Trumbo</cp:lastModifiedBy>
  <cp:lastPrinted>2010-12-07T15:22:45Z</cp:lastPrinted>
  <dcterms:created xsi:type="dcterms:W3CDTF">2007-12-05T17:42:38Z</dcterms:created>
  <dcterms:modified xsi:type="dcterms:W3CDTF">2011-07-14T19:07:33Z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-794920095</vt:i4>
  </property>
  <property fmtid="{D5CDD505-2E9C-101B-9397-08002B2CF9AE}" pid="3" name="_EmailSubject">
    <vt:lpwstr>Issues related to transition of biosolids regulatory program</vt:lpwstr>
  </property>
  <property fmtid="{D5CDD505-2E9C-101B-9397-08002B2CF9AE}" pid="4" name="_AuthorEmail">
    <vt:lpwstr>bacauthorn@deq.virginia.gov</vt:lpwstr>
  </property>
  <property fmtid="{D5CDD505-2E9C-101B-9397-08002B2CF9AE}" pid="5" name="_AuthorEmailDisplayName">
    <vt:lpwstr>Cauthorn,Bryan</vt:lpwstr>
  </property>
  <property fmtid="{D5CDD505-2E9C-101B-9397-08002B2CF9AE}" pid="6" name="_ReviewingToolsShownOnce">
    <vt:lpwstr/>
  </property>
</Properties>
</file>